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20" windowWidth="15480" windowHeight="4215" tabRatio="601" activeTab="5"/>
  </bookViews>
  <sheets>
    <sheet name="LISTA STARTOWA" sheetId="1" r:id="rId1"/>
    <sheet name="T1" sheetId="2" r:id="rId2"/>
    <sheet name="T2" sheetId="3" r:id="rId3"/>
    <sheet name="T3" sheetId="4" r:id="rId4"/>
    <sheet name="Sport" sheetId="5" r:id="rId5"/>
    <sheet name="Laser" sheetId="6" r:id="rId6"/>
  </sheets>
  <externalReferences>
    <externalReference r:id="rId9"/>
    <externalReference r:id="rId10"/>
  </externalReferences>
  <definedNames>
    <definedName name="LINIAMETY">#REF!</definedName>
    <definedName name="LINIAMETY_15">#N/A</definedName>
    <definedName name="LINIAMETY_17">#REF!</definedName>
    <definedName name="LINIAMETY_2">#REF!</definedName>
  </definedNames>
  <calcPr fullCalcOnLoad="1"/>
</workbook>
</file>

<file path=xl/comments1.xml><?xml version="1.0" encoding="utf-8"?>
<comments xmlns="http://schemas.openxmlformats.org/spreadsheetml/2006/main">
  <authors>
    <author>Jarosław</author>
  </authors>
  <commentList>
    <comment ref="B15" authorId="0">
      <text>
        <r>
          <rPr>
            <b/>
            <sz val="9"/>
            <rFont val="Tahoma"/>
            <family val="0"/>
          </rPr>
          <t>Jarosław:</t>
        </r>
        <r>
          <rPr>
            <sz val="9"/>
            <rFont val="Tahoma"/>
            <family val="0"/>
          </rPr>
          <t xml:space="preserve">
173-14-481-05440178</t>
        </r>
      </text>
    </comment>
  </commentList>
</comments>
</file>

<file path=xl/comments2.xml><?xml version="1.0" encoding="utf-8"?>
<comments xmlns="http://schemas.openxmlformats.org/spreadsheetml/2006/main">
  <authors>
    <author>Jarosław</author>
  </authors>
  <commentList>
    <comment ref="B8" authorId="0">
      <text>
        <r>
          <rPr>
            <b/>
            <sz val="9"/>
            <rFont val="Tahoma"/>
            <family val="0"/>
          </rPr>
          <t>Jarosław:</t>
        </r>
        <r>
          <rPr>
            <sz val="9"/>
            <rFont val="Tahoma"/>
            <family val="0"/>
          </rPr>
          <t xml:space="preserve">
173-14-481-05440178</t>
        </r>
      </text>
    </comment>
    <comment ref="B9" authorId="0">
      <text>
        <r>
          <rPr>
            <b/>
            <sz val="9"/>
            <rFont val="Tahoma"/>
            <family val="0"/>
          </rPr>
          <t>Jarosław:</t>
        </r>
        <r>
          <rPr>
            <sz val="9"/>
            <rFont val="Tahoma"/>
            <family val="0"/>
          </rPr>
          <t xml:space="preserve">
173-14-481-05440178</t>
        </r>
      </text>
    </comment>
  </commentList>
</comments>
</file>

<file path=xl/sharedStrings.xml><?xml version="1.0" encoding="utf-8"?>
<sst xmlns="http://schemas.openxmlformats.org/spreadsheetml/2006/main" count="313" uniqueCount="114">
  <si>
    <t>lp</t>
  </si>
  <si>
    <t>klasa</t>
  </si>
  <si>
    <t>ilość</t>
  </si>
  <si>
    <t>w klasie</t>
  </si>
  <si>
    <t>Lista startowa</t>
  </si>
  <si>
    <t>nazwa jachtu</t>
  </si>
  <si>
    <t>I</t>
  </si>
  <si>
    <t>II</t>
  </si>
  <si>
    <t>III</t>
  </si>
  <si>
    <t>IV</t>
  </si>
  <si>
    <t xml:space="preserve"> </t>
  </si>
  <si>
    <t>Sędzia Główny</t>
  </si>
  <si>
    <t xml:space="preserve">oznaczenie </t>
  </si>
  <si>
    <t>WYNIKI T1</t>
  </si>
  <si>
    <t>wyścig nr</t>
  </si>
  <si>
    <t>WYNIKI T3</t>
  </si>
  <si>
    <t>Σ</t>
  </si>
  <si>
    <t>* wyścig nie liczony do końcowej klasyfikacji</t>
  </si>
  <si>
    <t>V</t>
  </si>
  <si>
    <t>kadłub</t>
  </si>
  <si>
    <t>żagiel</t>
  </si>
  <si>
    <t>T2</t>
  </si>
  <si>
    <t>T1</t>
  </si>
  <si>
    <t>T3</t>
  </si>
  <si>
    <t>imię i nazwisko sternika</t>
  </si>
  <si>
    <t>WYNIKI T2</t>
  </si>
  <si>
    <t>nr startowy</t>
  </si>
  <si>
    <t>Anwil CUP 2015</t>
  </si>
  <si>
    <t>Robert Exner</t>
  </si>
  <si>
    <t>miejsce</t>
  </si>
  <si>
    <t>WYNIKI SPORT</t>
  </si>
  <si>
    <t>WYNIKI Laser</t>
  </si>
  <si>
    <t>Puchar Prezesa Krośnieńskiego OZZ</t>
  </si>
  <si>
    <t>Jarek Bazylko</t>
  </si>
  <si>
    <t>Bartosz Mach</t>
  </si>
  <si>
    <t>Laser</t>
  </si>
  <si>
    <t>Wojciech Pietryka</t>
  </si>
  <si>
    <t>Łukasz Torma</t>
  </si>
  <si>
    <t>Radosłław Wajda</t>
  </si>
  <si>
    <t>MARZENIE OLI</t>
  </si>
  <si>
    <t>Robert Buczek</t>
  </si>
  <si>
    <t>Wojciech Spisak</t>
  </si>
  <si>
    <t>VOLKSWAGEN LEASING</t>
  </si>
  <si>
    <t>Piotr Kędziora</t>
  </si>
  <si>
    <t>POL 111</t>
  </si>
  <si>
    <t>CELLFAST</t>
  </si>
  <si>
    <t>SPORT</t>
  </si>
  <si>
    <t>Krzysztof Czajka</t>
  </si>
  <si>
    <t>RZ 5</t>
  </si>
  <si>
    <t>COCAINA</t>
  </si>
  <si>
    <t>Jan Wilk</t>
  </si>
  <si>
    <t>RZK 008</t>
  </si>
  <si>
    <t>ADMIRAL W</t>
  </si>
  <si>
    <t xml:space="preserve">Grzegorz Woźniak </t>
  </si>
  <si>
    <t>POL 11077</t>
  </si>
  <si>
    <t>Michał Malinowski</t>
  </si>
  <si>
    <t>RZ 404</t>
  </si>
  <si>
    <t>CURRENCY ON TIME</t>
  </si>
  <si>
    <t>Damian Naleśnik</t>
  </si>
  <si>
    <t>Jacek Moczarny</t>
  </si>
  <si>
    <t>WAMOT</t>
  </si>
  <si>
    <t>Wacław Skiba</t>
  </si>
  <si>
    <t>Mariusz Moraniec</t>
  </si>
  <si>
    <t>RZ 27</t>
  </si>
  <si>
    <t>TOŁHAJ HAURATON</t>
  </si>
  <si>
    <t>Marcin Więcek</t>
  </si>
  <si>
    <t>POL 141</t>
  </si>
  <si>
    <t>FOLPAK</t>
  </si>
  <si>
    <t>Mariusz Trzciński</t>
  </si>
  <si>
    <t>MARIMAR</t>
  </si>
  <si>
    <t>Marek Sawicki</t>
  </si>
  <si>
    <t>KS 777</t>
  </si>
  <si>
    <t>ELCOM</t>
  </si>
  <si>
    <t>Wiktoria Przybyła</t>
  </si>
  <si>
    <t>RZ 194</t>
  </si>
  <si>
    <t>SAGITA</t>
  </si>
  <si>
    <t>Kazimierz Nowak</t>
  </si>
  <si>
    <t>23 GT</t>
  </si>
  <si>
    <t>SANDOKAN</t>
  </si>
  <si>
    <t>Tomasz Menet</t>
  </si>
  <si>
    <t>FANABERIA</t>
  </si>
  <si>
    <t>Jarosław Adamczuk</t>
  </si>
  <si>
    <t>COMANDREJA</t>
  </si>
  <si>
    <t>Karol Moskwa</t>
  </si>
  <si>
    <t>KIE</t>
  </si>
  <si>
    <t>DAYSY</t>
  </si>
  <si>
    <t>Marek |Limberger</t>
  </si>
  <si>
    <t>POL 15</t>
  </si>
  <si>
    <t>INNERGO</t>
  </si>
  <si>
    <t>Łukasz Milewski</t>
  </si>
  <si>
    <t>SYRENKA</t>
  </si>
  <si>
    <t>FENIX</t>
  </si>
  <si>
    <t>Ryszard Gajdek</t>
  </si>
  <si>
    <t>DNC,DNS,OCS, RAF,DSQ = 4 pkt</t>
  </si>
  <si>
    <t>CASINO</t>
  </si>
  <si>
    <t>DNC,DNS,OCS, RAF,DSQ = 9  pkt</t>
  </si>
  <si>
    <t>DNC,DNS,OCS, RAF,DSQ = 6 pkt</t>
  </si>
  <si>
    <t>DNC,DNS,OCS, RAF,DSQ = 7 pkt</t>
  </si>
  <si>
    <t>XERREX</t>
  </si>
  <si>
    <t>POL 14</t>
  </si>
  <si>
    <t>Aleksander Lenczyk</t>
  </si>
  <si>
    <t>MARINER</t>
  </si>
  <si>
    <t>DNF*</t>
  </si>
  <si>
    <t>DNC</t>
  </si>
  <si>
    <t>DNC*</t>
  </si>
  <si>
    <t>3*</t>
  </si>
  <si>
    <t>2*</t>
  </si>
  <si>
    <t>5*</t>
  </si>
  <si>
    <t>4*</t>
  </si>
  <si>
    <t>7*</t>
  </si>
  <si>
    <t>8*</t>
  </si>
  <si>
    <t>1*</t>
  </si>
  <si>
    <t>DNC,DNS,OCS, RAF,DSQ = 6  pkt</t>
  </si>
  <si>
    <t>DSQ*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</si>
</sst>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_ ;\-#,##0.00\ "/>
    <numFmt numFmtId="172" formatCode="_-* #,##0.0\ _z_ł_-;\-* #,##0.0\ _z_ł_-;_-* &quot;-&quot;??\ _z_ł_-;_-@_-"/>
    <numFmt numFmtId="173" formatCode="[$€-2]\ #,##0.00_);[Red]\([$€-2]\ #,##0.00\)"/>
    <numFmt numFmtId="174" formatCode="_-* #,##0.00\ _z_ł_-;\-* #,##0.00\ _z_ł_-;_-* \-??\ _z_ł_-;_-@_-"/>
  </numFmts>
  <fonts count="46">
    <font>
      <sz val="10"/>
      <name val="Arial CE"/>
      <family val="0"/>
    </font>
    <font>
      <sz val="12"/>
      <name val="Arial CE"/>
      <family val="2"/>
    </font>
    <font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26"/>
      <name val="Arial CE"/>
      <family val="0"/>
    </font>
    <font>
      <sz val="8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C&#379;\regaty%202007\MPJK%202007\Documents%20and%20Settings\AMD\Pulpit\Puchar%20Premiera%202006\tabe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ia\Downloads\li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T1"/>
      <sheetName val="T2"/>
      <sheetName val="T3"/>
      <sheetName val="TR"/>
      <sheetName val="O sport"/>
      <sheetName val="O standard"/>
      <sheetName val="formuła pom."/>
      <sheetName val="pomiar żagla"/>
      <sheetName val="wyścig przelicznikow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 _trasa nr 1"/>
      <sheetName val="Ż 500"/>
      <sheetName val="S650"/>
      <sheetName val="O St"/>
      <sheetName val="505"/>
      <sheetName val="Hornet"/>
      <sheetName val="S 600"/>
      <sheetName val="Nautica 4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="70" zoomScaleNormal="70" zoomScalePageLayoutView="0" workbookViewId="0" topLeftCell="A1">
      <selection activeCell="S32" sqref="S32"/>
    </sheetView>
  </sheetViews>
  <sheetFormatPr defaultColWidth="9.00390625" defaultRowHeight="12.75"/>
  <cols>
    <col min="1" max="1" width="5.125" style="1" bestFit="1" customWidth="1"/>
    <col min="2" max="2" width="33.25390625" style="1" customWidth="1"/>
    <col min="3" max="3" width="17.75390625" style="1" customWidth="1"/>
    <col min="4" max="4" width="16.00390625" style="1" customWidth="1"/>
    <col min="5" max="5" width="30.75390625" style="1" customWidth="1"/>
    <col min="6" max="6" width="13.00390625" style="1" customWidth="1"/>
    <col min="7" max="7" width="10.75390625" style="0" hidden="1" customWidth="1"/>
    <col min="8" max="8" width="0.12890625" style="0" customWidth="1"/>
    <col min="9" max="13" width="9.125" style="0" hidden="1" customWidth="1"/>
  </cols>
  <sheetData>
    <row r="1" spans="1:7" ht="18">
      <c r="A1" s="29" t="s">
        <v>4</v>
      </c>
      <c r="B1" s="29"/>
      <c r="C1" s="29"/>
      <c r="D1" s="29"/>
      <c r="E1" s="29"/>
      <c r="F1" s="29"/>
      <c r="G1" s="29"/>
    </row>
    <row r="2" spans="1:13" ht="31.5" customHeight="1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7" ht="19.5" customHeight="1">
      <c r="A3" s="30" t="s">
        <v>0</v>
      </c>
      <c r="B3" s="30" t="s">
        <v>24</v>
      </c>
      <c r="C3" s="34" t="s">
        <v>12</v>
      </c>
      <c r="D3" s="34"/>
      <c r="E3" s="32" t="s">
        <v>5</v>
      </c>
      <c r="F3" s="30" t="s">
        <v>1</v>
      </c>
      <c r="G3" s="3" t="s">
        <v>2</v>
      </c>
    </row>
    <row r="4" spans="1:7" ht="19.5" customHeight="1">
      <c r="A4" s="31"/>
      <c r="B4" s="31"/>
      <c r="C4" s="10" t="s">
        <v>26</v>
      </c>
      <c r="D4" s="9" t="s">
        <v>20</v>
      </c>
      <c r="E4" s="33"/>
      <c r="F4" s="31"/>
      <c r="G4" s="5" t="s">
        <v>3</v>
      </c>
    </row>
    <row r="5" spans="1:7" ht="19.5" customHeight="1">
      <c r="A5" s="4">
        <v>1</v>
      </c>
      <c r="B5" s="4" t="s">
        <v>34</v>
      </c>
      <c r="C5" s="25">
        <v>3</v>
      </c>
      <c r="D5" s="4"/>
      <c r="E5" s="4"/>
      <c r="F5" s="4" t="s">
        <v>35</v>
      </c>
      <c r="G5" s="7"/>
    </row>
    <row r="6" spans="1:7" ht="19.5" customHeight="1">
      <c r="A6" s="4">
        <v>2</v>
      </c>
      <c r="B6" s="4" t="s">
        <v>36</v>
      </c>
      <c r="C6" s="4">
        <v>6</v>
      </c>
      <c r="D6" s="4"/>
      <c r="E6" s="4"/>
      <c r="F6" s="4" t="s">
        <v>35</v>
      </c>
      <c r="G6" s="7"/>
    </row>
    <row r="7" spans="1:7" ht="19.5" customHeight="1">
      <c r="A7" s="4">
        <v>3</v>
      </c>
      <c r="B7" s="15" t="s">
        <v>37</v>
      </c>
      <c r="C7" s="26">
        <v>1</v>
      </c>
      <c r="D7" s="23"/>
      <c r="E7" s="15"/>
      <c r="F7" s="4" t="s">
        <v>35</v>
      </c>
      <c r="G7" s="7"/>
    </row>
    <row r="8" spans="1:7" ht="19.5" customHeight="1">
      <c r="A8" s="4">
        <v>4</v>
      </c>
      <c r="B8" s="4" t="s">
        <v>58</v>
      </c>
      <c r="C8" s="4">
        <v>5</v>
      </c>
      <c r="D8" s="4"/>
      <c r="E8" s="4"/>
      <c r="F8" s="4" t="s">
        <v>35</v>
      </c>
      <c r="G8" s="7"/>
    </row>
    <row r="9" spans="1:7" ht="19.5" customHeight="1">
      <c r="A9" s="4">
        <v>5</v>
      </c>
      <c r="B9" s="4" t="s">
        <v>59</v>
      </c>
      <c r="C9" s="4">
        <v>2</v>
      </c>
      <c r="D9" s="4"/>
      <c r="E9" s="4"/>
      <c r="F9" s="4" t="s">
        <v>35</v>
      </c>
      <c r="G9" s="7">
        <v>5</v>
      </c>
    </row>
    <row r="10" spans="1:7" ht="19.5" customHeight="1">
      <c r="A10" s="4">
        <v>6</v>
      </c>
      <c r="B10" s="4" t="s">
        <v>43</v>
      </c>
      <c r="C10" s="4"/>
      <c r="D10" s="4" t="s">
        <v>44</v>
      </c>
      <c r="E10" s="4" t="s">
        <v>45</v>
      </c>
      <c r="F10" s="4" t="s">
        <v>46</v>
      </c>
      <c r="G10" s="7"/>
    </row>
    <row r="11" spans="1:7" ht="19.5" customHeight="1">
      <c r="A11" s="4">
        <v>7</v>
      </c>
      <c r="B11" s="4" t="s">
        <v>65</v>
      </c>
      <c r="C11" s="4"/>
      <c r="D11" s="4" t="s">
        <v>66</v>
      </c>
      <c r="E11" s="4" t="s">
        <v>67</v>
      </c>
      <c r="F11" s="4" t="s">
        <v>46</v>
      </c>
      <c r="G11" s="7"/>
    </row>
    <row r="12" spans="1:7" ht="19.5" customHeight="1">
      <c r="A12" s="4">
        <v>8</v>
      </c>
      <c r="B12" s="4" t="s">
        <v>86</v>
      </c>
      <c r="C12" s="4"/>
      <c r="D12" s="4" t="s">
        <v>87</v>
      </c>
      <c r="E12" s="4" t="s">
        <v>88</v>
      </c>
      <c r="F12" s="4" t="s">
        <v>46</v>
      </c>
      <c r="G12" s="7"/>
    </row>
    <row r="13" spans="1:7" ht="19.5" customHeight="1">
      <c r="A13" s="4">
        <v>9</v>
      </c>
      <c r="B13" s="4" t="s">
        <v>38</v>
      </c>
      <c r="C13" s="4"/>
      <c r="D13" s="4"/>
      <c r="E13" s="4" t="s">
        <v>39</v>
      </c>
      <c r="F13" s="4" t="s">
        <v>22</v>
      </c>
      <c r="G13" s="7"/>
    </row>
    <row r="14" spans="1:7" ht="19.5" customHeight="1">
      <c r="A14" s="4">
        <v>10</v>
      </c>
      <c r="B14" s="4" t="s">
        <v>40</v>
      </c>
      <c r="C14" s="4">
        <v>45</v>
      </c>
      <c r="D14" s="4"/>
      <c r="E14" s="4"/>
      <c r="F14" s="4" t="s">
        <v>22</v>
      </c>
      <c r="G14" s="7"/>
    </row>
    <row r="15" spans="1:14" ht="19.5" customHeight="1">
      <c r="A15" s="4">
        <v>11</v>
      </c>
      <c r="B15" s="4" t="s">
        <v>79</v>
      </c>
      <c r="C15" s="4"/>
      <c r="D15" s="4"/>
      <c r="E15" s="4" t="s">
        <v>80</v>
      </c>
      <c r="F15" s="4" t="s">
        <v>22</v>
      </c>
      <c r="G15" s="7"/>
      <c r="N15" s="2"/>
    </row>
    <row r="16" spans="1:14" s="6" customFormat="1" ht="19.5" customHeight="1">
      <c r="A16" s="4">
        <v>12</v>
      </c>
      <c r="B16" s="4" t="s">
        <v>92</v>
      </c>
      <c r="C16" s="4"/>
      <c r="D16" s="4"/>
      <c r="E16" s="4" t="s">
        <v>91</v>
      </c>
      <c r="F16" s="4" t="s">
        <v>22</v>
      </c>
      <c r="G16" s="7"/>
      <c r="H16"/>
      <c r="J16" s="6" t="s">
        <v>10</v>
      </c>
      <c r="N16" s="27"/>
    </row>
    <row r="17" spans="1:14" ht="19.5" customHeight="1">
      <c r="A17" s="4">
        <v>13</v>
      </c>
      <c r="B17" s="4"/>
      <c r="C17" s="4"/>
      <c r="D17" s="4"/>
      <c r="E17" s="4" t="s">
        <v>94</v>
      </c>
      <c r="F17" s="4" t="s">
        <v>22</v>
      </c>
      <c r="G17" s="7"/>
      <c r="N17" s="2"/>
    </row>
    <row r="18" spans="1:14" ht="19.5" customHeight="1">
      <c r="A18" s="4">
        <v>14</v>
      </c>
      <c r="B18" s="4" t="s">
        <v>47</v>
      </c>
      <c r="C18" s="4"/>
      <c r="D18" s="4" t="s">
        <v>48</v>
      </c>
      <c r="E18" s="4" t="s">
        <v>49</v>
      </c>
      <c r="F18" s="4" t="s">
        <v>21</v>
      </c>
      <c r="G18" s="7"/>
      <c r="N18" s="2"/>
    </row>
    <row r="19" spans="1:14" ht="19.5" customHeight="1">
      <c r="A19" s="4">
        <v>15</v>
      </c>
      <c r="B19" s="4" t="s">
        <v>53</v>
      </c>
      <c r="C19" s="4"/>
      <c r="D19" s="4" t="s">
        <v>54</v>
      </c>
      <c r="E19" s="4"/>
      <c r="F19" s="4" t="s">
        <v>21</v>
      </c>
      <c r="G19" s="7"/>
      <c r="N19" s="2"/>
    </row>
    <row r="20" spans="1:14" ht="19.5" customHeight="1">
      <c r="A20" s="4">
        <v>16</v>
      </c>
      <c r="B20" s="4" t="s">
        <v>61</v>
      </c>
      <c r="C20" s="4"/>
      <c r="D20" s="4"/>
      <c r="E20" s="4" t="s">
        <v>60</v>
      </c>
      <c r="F20" s="4" t="s">
        <v>21</v>
      </c>
      <c r="G20" s="7"/>
      <c r="N20" s="2"/>
    </row>
    <row r="21" spans="1:14" ht="19.5" customHeight="1">
      <c r="A21" s="4">
        <v>17</v>
      </c>
      <c r="B21" s="4" t="s">
        <v>62</v>
      </c>
      <c r="C21" s="4"/>
      <c r="D21" s="4" t="s">
        <v>63</v>
      </c>
      <c r="E21" s="4" t="s">
        <v>64</v>
      </c>
      <c r="F21" s="4" t="s">
        <v>21</v>
      </c>
      <c r="G21" s="7">
        <v>9</v>
      </c>
      <c r="N21" s="2"/>
    </row>
    <row r="22" spans="1:14" ht="19.5" customHeight="1">
      <c r="A22" s="4">
        <v>18</v>
      </c>
      <c r="B22" s="4" t="s">
        <v>68</v>
      </c>
      <c r="C22" s="4"/>
      <c r="D22" s="4"/>
      <c r="E22" s="4" t="s">
        <v>69</v>
      </c>
      <c r="F22" s="4" t="s">
        <v>21</v>
      </c>
      <c r="G22" s="7"/>
      <c r="N22" s="2"/>
    </row>
    <row r="23" spans="1:14" ht="19.5" customHeight="1">
      <c r="A23" s="4">
        <v>19</v>
      </c>
      <c r="B23" s="4" t="s">
        <v>81</v>
      </c>
      <c r="C23" s="4"/>
      <c r="D23" s="4"/>
      <c r="E23" s="4" t="s">
        <v>82</v>
      </c>
      <c r="F23" s="4" t="s">
        <v>21</v>
      </c>
      <c r="G23" s="7"/>
      <c r="N23" s="2"/>
    </row>
    <row r="24" spans="1:14" ht="19.5" customHeight="1">
      <c r="A24" s="4">
        <v>20</v>
      </c>
      <c r="B24" s="4" t="s">
        <v>83</v>
      </c>
      <c r="C24" s="4"/>
      <c r="D24" s="4" t="s">
        <v>84</v>
      </c>
      <c r="E24" s="4" t="s">
        <v>85</v>
      </c>
      <c r="F24" s="4" t="s">
        <v>21</v>
      </c>
      <c r="G24" s="7">
        <v>3</v>
      </c>
      <c r="N24" s="2"/>
    </row>
    <row r="25" spans="1:14" ht="19.5" customHeight="1">
      <c r="A25" s="4">
        <v>21</v>
      </c>
      <c r="B25" s="4" t="s">
        <v>89</v>
      </c>
      <c r="C25" s="4"/>
      <c r="D25" s="4"/>
      <c r="E25" s="4" t="s">
        <v>90</v>
      </c>
      <c r="F25" s="4" t="s">
        <v>21</v>
      </c>
      <c r="G25" s="7"/>
      <c r="N25" s="2"/>
    </row>
    <row r="26" spans="1:14" ht="19.5" customHeight="1">
      <c r="A26" s="4">
        <v>22</v>
      </c>
      <c r="B26" s="4" t="s">
        <v>41</v>
      </c>
      <c r="C26" s="4"/>
      <c r="D26" s="4"/>
      <c r="E26" s="4" t="s">
        <v>42</v>
      </c>
      <c r="F26" s="4" t="s">
        <v>23</v>
      </c>
      <c r="G26" s="7"/>
      <c r="N26" s="2"/>
    </row>
    <row r="27" spans="1:14" ht="19.5" customHeight="1">
      <c r="A27" s="4">
        <v>23</v>
      </c>
      <c r="B27" s="4" t="s">
        <v>50</v>
      </c>
      <c r="C27" s="4"/>
      <c r="D27" s="4" t="s">
        <v>51</v>
      </c>
      <c r="E27" s="4" t="s">
        <v>52</v>
      </c>
      <c r="F27" s="4" t="s">
        <v>23</v>
      </c>
      <c r="G27" s="7"/>
      <c r="N27" s="2"/>
    </row>
    <row r="28" spans="1:14" ht="19.5" customHeight="1">
      <c r="A28" s="4">
        <v>24</v>
      </c>
      <c r="B28" s="4" t="s">
        <v>55</v>
      </c>
      <c r="C28" s="4"/>
      <c r="D28" s="4" t="s">
        <v>56</v>
      </c>
      <c r="E28" s="4" t="s">
        <v>57</v>
      </c>
      <c r="F28" s="4" t="s">
        <v>23</v>
      </c>
      <c r="G28" s="7"/>
      <c r="N28" s="2"/>
    </row>
    <row r="29" spans="1:14" ht="19.5" customHeight="1">
      <c r="A29" s="4">
        <v>25</v>
      </c>
      <c r="B29" s="4" t="s">
        <v>70</v>
      </c>
      <c r="C29" s="4"/>
      <c r="D29" s="4" t="s">
        <v>71</v>
      </c>
      <c r="E29" s="4" t="s">
        <v>72</v>
      </c>
      <c r="F29" s="4" t="s">
        <v>23</v>
      </c>
      <c r="G29" s="7"/>
      <c r="N29" s="2"/>
    </row>
    <row r="30" spans="1:14" ht="19.5" customHeight="1">
      <c r="A30" s="4">
        <v>26</v>
      </c>
      <c r="B30" s="4" t="s">
        <v>73</v>
      </c>
      <c r="C30" s="4"/>
      <c r="D30" s="4" t="s">
        <v>74</v>
      </c>
      <c r="E30" s="4" t="s">
        <v>75</v>
      </c>
      <c r="F30" s="4" t="s">
        <v>23</v>
      </c>
      <c r="G30" s="7"/>
      <c r="N30" s="2"/>
    </row>
    <row r="31" spans="1:14" ht="19.5" customHeight="1">
      <c r="A31" s="4">
        <v>27</v>
      </c>
      <c r="B31" s="4" t="s">
        <v>76</v>
      </c>
      <c r="C31" s="4">
        <v>3</v>
      </c>
      <c r="D31" s="4" t="s">
        <v>77</v>
      </c>
      <c r="E31" s="4" t="s">
        <v>78</v>
      </c>
      <c r="F31" s="4" t="s">
        <v>23</v>
      </c>
      <c r="G31" s="7"/>
      <c r="N31" s="2"/>
    </row>
    <row r="32" spans="1:14" ht="19.5" customHeight="1">
      <c r="A32" s="4">
        <v>28</v>
      </c>
      <c r="B32" s="4"/>
      <c r="C32" s="4"/>
      <c r="D32" s="4"/>
      <c r="E32" s="4"/>
      <c r="F32" s="4"/>
      <c r="G32" s="7"/>
      <c r="N32" s="2"/>
    </row>
    <row r="33" spans="1:14" ht="19.5" customHeight="1">
      <c r="A33" s="4">
        <v>29</v>
      </c>
      <c r="B33" s="4"/>
      <c r="C33" s="4"/>
      <c r="D33" s="4"/>
      <c r="E33" s="4"/>
      <c r="F33" s="4"/>
      <c r="G33" s="7"/>
      <c r="N33" s="2"/>
    </row>
    <row r="34" spans="1:14" ht="19.5" customHeight="1">
      <c r="A34" s="4">
        <v>30</v>
      </c>
      <c r="B34" s="4"/>
      <c r="C34" s="4"/>
      <c r="D34" s="4"/>
      <c r="E34" s="4"/>
      <c r="F34" s="4"/>
      <c r="G34" s="7"/>
      <c r="N34" s="2"/>
    </row>
    <row r="35" spans="1:14" ht="19.5" customHeight="1">
      <c r="A35" s="4">
        <v>31</v>
      </c>
      <c r="B35" s="4"/>
      <c r="C35" s="4"/>
      <c r="D35" s="4"/>
      <c r="E35" s="4"/>
      <c r="F35" s="4"/>
      <c r="G35" s="7"/>
      <c r="N35" s="2"/>
    </row>
    <row r="36" spans="1:14" ht="19.5" customHeight="1">
      <c r="A36" s="4">
        <v>32</v>
      </c>
      <c r="B36" s="4"/>
      <c r="C36" s="4"/>
      <c r="D36" s="4"/>
      <c r="E36" s="4"/>
      <c r="F36" s="4"/>
      <c r="G36" s="7"/>
      <c r="N36" s="2"/>
    </row>
    <row r="37" spans="1:14" ht="19.5" customHeight="1">
      <c r="A37" s="4">
        <v>33</v>
      </c>
      <c r="B37" s="4"/>
      <c r="C37" s="4"/>
      <c r="D37" s="4"/>
      <c r="E37" s="4"/>
      <c r="F37" s="4"/>
      <c r="G37" s="7"/>
      <c r="N37" s="2"/>
    </row>
    <row r="38" spans="1:14" ht="19.5" customHeight="1">
      <c r="A38" s="4">
        <v>34</v>
      </c>
      <c r="B38" s="4"/>
      <c r="C38" s="4"/>
      <c r="D38" s="4"/>
      <c r="E38" s="4"/>
      <c r="F38" s="4"/>
      <c r="G38" s="7"/>
      <c r="N38" s="2"/>
    </row>
    <row r="39" spans="1:14" ht="19.5" customHeight="1">
      <c r="A39" s="4">
        <v>35</v>
      </c>
      <c r="B39" s="4"/>
      <c r="C39" s="26"/>
      <c r="D39" s="4"/>
      <c r="E39" s="4"/>
      <c r="F39" s="4"/>
      <c r="G39" s="7">
        <v>15</v>
      </c>
      <c r="N39" s="2"/>
    </row>
    <row r="40" spans="1:14" ht="19.5" customHeight="1">
      <c r="A40" s="4">
        <v>36</v>
      </c>
      <c r="B40" s="4"/>
      <c r="C40" s="4"/>
      <c r="D40" s="4"/>
      <c r="E40" s="4"/>
      <c r="F40" s="4"/>
      <c r="G40" s="7"/>
      <c r="N40" s="2"/>
    </row>
    <row r="41" spans="1:14" ht="19.5" customHeight="1">
      <c r="A41" s="4">
        <v>37</v>
      </c>
      <c r="B41" s="4"/>
      <c r="C41" s="4"/>
      <c r="D41" s="4"/>
      <c r="E41" s="4"/>
      <c r="F41" s="4"/>
      <c r="G41" s="7"/>
      <c r="N41" s="2"/>
    </row>
    <row r="42" spans="1:14" ht="19.5" customHeight="1">
      <c r="A42" s="4">
        <v>38</v>
      </c>
      <c r="B42" s="4"/>
      <c r="C42" s="4"/>
      <c r="D42" s="4"/>
      <c r="E42" s="4"/>
      <c r="F42" s="4"/>
      <c r="G42" s="7"/>
      <c r="N42" s="2"/>
    </row>
    <row r="43" spans="1:14" ht="19.5" customHeight="1">
      <c r="A43" s="4">
        <v>39</v>
      </c>
      <c r="B43" s="4"/>
      <c r="C43" s="4"/>
      <c r="D43" s="4"/>
      <c r="E43" s="4"/>
      <c r="F43" s="4"/>
      <c r="G43" s="7"/>
      <c r="N43" s="2"/>
    </row>
    <row r="44" spans="1:14" ht="19.5" customHeight="1">
      <c r="A44" s="4">
        <v>40</v>
      </c>
      <c r="B44" s="4"/>
      <c r="C44" s="4"/>
      <c r="D44" s="4"/>
      <c r="E44" s="4"/>
      <c r="F44" s="4"/>
      <c r="G44" s="7"/>
      <c r="N44" s="2"/>
    </row>
    <row r="45" spans="1:7" ht="19.5" customHeight="1">
      <c r="A45" s="4">
        <v>41</v>
      </c>
      <c r="B45" s="4"/>
      <c r="C45" s="4"/>
      <c r="D45" s="4"/>
      <c r="E45" s="4"/>
      <c r="F45" s="4"/>
      <c r="G45" s="7"/>
    </row>
    <row r="46" spans="1:7" ht="19.5" customHeight="1">
      <c r="A46" s="4">
        <v>42</v>
      </c>
      <c r="B46" s="4"/>
      <c r="C46" s="4"/>
      <c r="D46" s="4"/>
      <c r="E46" s="4"/>
      <c r="F46" s="4"/>
      <c r="G46" s="7"/>
    </row>
    <row r="47" spans="1:14" ht="19.5" customHeight="1">
      <c r="A47" s="4">
        <v>43</v>
      </c>
      <c r="B47" s="4"/>
      <c r="C47" s="4"/>
      <c r="D47" s="4"/>
      <c r="E47" s="4"/>
      <c r="F47" s="4"/>
      <c r="G47" s="7"/>
      <c r="N47" s="2"/>
    </row>
    <row r="48" spans="1:14" ht="19.5" customHeight="1">
      <c r="A48" s="4">
        <v>44</v>
      </c>
      <c r="B48" s="4"/>
      <c r="C48" s="4"/>
      <c r="D48" s="4"/>
      <c r="E48" s="4"/>
      <c r="F48" s="4"/>
      <c r="G48" s="7"/>
      <c r="N48" s="2"/>
    </row>
    <row r="49" spans="1:14" ht="19.5" customHeight="1">
      <c r="A49" s="4">
        <v>45</v>
      </c>
      <c r="B49" s="4"/>
      <c r="C49" s="4"/>
      <c r="D49" s="4"/>
      <c r="E49" s="4"/>
      <c r="F49" s="4"/>
      <c r="G49" s="7"/>
      <c r="N49" s="2"/>
    </row>
    <row r="50" spans="1:14" ht="19.5" customHeight="1">
      <c r="A50" s="4">
        <v>46</v>
      </c>
      <c r="B50" s="4"/>
      <c r="C50" s="4"/>
      <c r="D50" s="4"/>
      <c r="E50" s="4"/>
      <c r="F50" s="4"/>
      <c r="G50" s="7"/>
      <c r="N50" s="2"/>
    </row>
    <row r="51" spans="1:14" ht="19.5" customHeight="1">
      <c r="A51" s="4">
        <v>47</v>
      </c>
      <c r="B51" s="4"/>
      <c r="C51" s="4"/>
      <c r="D51" s="4"/>
      <c r="E51" s="4"/>
      <c r="F51" s="4"/>
      <c r="G51" s="7"/>
      <c r="N51" s="2"/>
    </row>
    <row r="52" spans="1:14" ht="19.5" customHeight="1">
      <c r="A52" s="4">
        <v>48</v>
      </c>
      <c r="B52" s="4"/>
      <c r="C52" s="4"/>
      <c r="D52" s="4"/>
      <c r="E52" s="4"/>
      <c r="F52" s="4"/>
      <c r="G52" s="7"/>
      <c r="N52" s="2"/>
    </row>
    <row r="53" spans="1:14" ht="19.5" customHeight="1">
      <c r="A53" s="4">
        <v>49</v>
      </c>
      <c r="B53" s="10"/>
      <c r="C53" s="10"/>
      <c r="D53" s="10"/>
      <c r="E53" s="10"/>
      <c r="F53" s="4"/>
      <c r="G53" s="7"/>
      <c r="N53" s="2"/>
    </row>
    <row r="54" spans="1:14" ht="19.5" customHeight="1">
      <c r="A54" s="4">
        <v>50</v>
      </c>
      <c r="B54" s="4"/>
      <c r="C54" s="4"/>
      <c r="D54" s="4"/>
      <c r="E54" s="4"/>
      <c r="F54" s="4"/>
      <c r="G54" s="7"/>
      <c r="N54" s="2"/>
    </row>
    <row r="55" spans="1:14" ht="19.5" customHeight="1">
      <c r="A55" s="4">
        <v>51</v>
      </c>
      <c r="B55" s="4"/>
      <c r="C55" s="4"/>
      <c r="D55" s="4"/>
      <c r="E55" s="4"/>
      <c r="F55" s="4"/>
      <c r="G55" s="7"/>
      <c r="N55" s="2"/>
    </row>
    <row r="56" spans="1:14" ht="19.5" customHeight="1">
      <c r="A56" s="4">
        <v>52</v>
      </c>
      <c r="B56" s="4"/>
      <c r="C56" s="4"/>
      <c r="D56" s="4"/>
      <c r="E56" s="4"/>
      <c r="F56" s="4"/>
      <c r="G56" s="7"/>
      <c r="N56" s="2"/>
    </row>
    <row r="57" spans="1:14" ht="19.5" customHeight="1">
      <c r="A57" s="4">
        <v>53</v>
      </c>
      <c r="B57" s="4"/>
      <c r="C57" s="4"/>
      <c r="D57" s="4"/>
      <c r="E57" s="4"/>
      <c r="F57" s="4"/>
      <c r="G57" s="7"/>
      <c r="N57" s="2"/>
    </row>
    <row r="58" spans="5:14" ht="19.5" customHeight="1">
      <c r="E58" s="14" t="s">
        <v>11</v>
      </c>
      <c r="N58" s="2"/>
    </row>
    <row r="60" ht="20.25">
      <c r="E60" s="8" t="s">
        <v>28</v>
      </c>
    </row>
  </sheetData>
  <sheetProtection/>
  <mergeCells count="7">
    <mergeCell ref="A1:G1"/>
    <mergeCell ref="B3:B4"/>
    <mergeCell ref="A3:A4"/>
    <mergeCell ref="F3:F4"/>
    <mergeCell ref="E3:E4"/>
    <mergeCell ref="C3:D3"/>
    <mergeCell ref="A2:M2"/>
  </mergeCells>
  <printOptions horizontalCentered="1"/>
  <pageMargins left="0.5905511811023623" right="0" top="0" bottom="0" header="0.5118110236220472" footer="0.5118110236220472"/>
  <pageSetup horizontalDpi="300" verticalDpi="3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="70" zoomScaleNormal="70" zoomScalePageLayoutView="0" workbookViewId="0" topLeftCell="A1">
      <selection activeCell="I27" sqref="I27"/>
    </sheetView>
  </sheetViews>
  <sheetFormatPr defaultColWidth="9.00390625" defaultRowHeight="12.75"/>
  <cols>
    <col min="1" max="1" width="11.375" style="1" customWidth="1"/>
    <col min="2" max="2" width="33.25390625" style="0" customWidth="1"/>
    <col min="3" max="3" width="19.375" style="0" customWidth="1"/>
    <col min="4" max="4" width="13.00390625" style="1" customWidth="1"/>
    <col min="5" max="5" width="36.375" style="0" bestFit="1" customWidth="1"/>
    <col min="6" max="6" width="10.75390625" style="0" hidden="1" customWidth="1"/>
    <col min="7" max="9" width="7.75390625" style="1" customWidth="1"/>
    <col min="10" max="12" width="9.125" style="1" customWidth="1"/>
  </cols>
  <sheetData>
    <row r="1" spans="1:12" ht="30" customHeight="1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42" customHeight="1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9.5" customHeight="1">
      <c r="A3" s="30" t="s">
        <v>29</v>
      </c>
      <c r="B3" s="30" t="s">
        <v>24</v>
      </c>
      <c r="C3" s="34" t="s">
        <v>12</v>
      </c>
      <c r="D3" s="34"/>
      <c r="E3" s="32" t="s">
        <v>5</v>
      </c>
      <c r="F3" s="20" t="s">
        <v>2</v>
      </c>
      <c r="G3" s="37" t="s">
        <v>14</v>
      </c>
      <c r="H3" s="38"/>
      <c r="I3" s="38"/>
      <c r="J3" s="38"/>
      <c r="K3" s="38"/>
      <c r="L3" s="36" t="s">
        <v>16</v>
      </c>
    </row>
    <row r="4" spans="1:12" ht="19.5" customHeight="1">
      <c r="A4" s="31"/>
      <c r="B4" s="31"/>
      <c r="C4" s="10" t="s">
        <v>19</v>
      </c>
      <c r="D4" s="9" t="s">
        <v>20</v>
      </c>
      <c r="E4" s="33"/>
      <c r="F4" s="21" t="s">
        <v>3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18</v>
      </c>
      <c r="L4" s="36"/>
    </row>
    <row r="5" spans="1:12" ht="19.5" customHeight="1">
      <c r="A5" s="16">
        <v>1</v>
      </c>
      <c r="B5" s="4" t="s">
        <v>40</v>
      </c>
      <c r="C5" s="4">
        <v>45</v>
      </c>
      <c r="D5" s="4"/>
      <c r="E5" s="4" t="s">
        <v>101</v>
      </c>
      <c r="F5" s="4"/>
      <c r="G5" s="10">
        <v>1</v>
      </c>
      <c r="H5" s="10">
        <v>1</v>
      </c>
      <c r="I5" s="10" t="s">
        <v>106</v>
      </c>
      <c r="J5" s="10">
        <v>2</v>
      </c>
      <c r="K5" s="10">
        <v>1</v>
      </c>
      <c r="L5" s="22">
        <f>SUM(G5:K5)</f>
        <v>5</v>
      </c>
    </row>
    <row r="6" spans="1:12" ht="19.5" customHeight="1">
      <c r="A6" s="16">
        <v>2</v>
      </c>
      <c r="B6" s="4" t="s">
        <v>100</v>
      </c>
      <c r="C6" s="4"/>
      <c r="D6" s="4"/>
      <c r="E6" s="4" t="s">
        <v>94</v>
      </c>
      <c r="F6" s="4"/>
      <c r="G6" s="10" t="s">
        <v>104</v>
      </c>
      <c r="H6" s="10" t="s">
        <v>103</v>
      </c>
      <c r="I6" s="10">
        <v>1</v>
      </c>
      <c r="J6" s="10">
        <v>1</v>
      </c>
      <c r="K6" s="10">
        <v>2</v>
      </c>
      <c r="L6" s="22">
        <f>SUM(G6:K6)+6</f>
        <v>10</v>
      </c>
    </row>
    <row r="7" spans="1:12" ht="19.5" customHeight="1">
      <c r="A7" s="16">
        <v>3</v>
      </c>
      <c r="B7" s="4" t="s">
        <v>38</v>
      </c>
      <c r="C7" s="4"/>
      <c r="D7" s="4"/>
      <c r="E7" s="4" t="s">
        <v>39</v>
      </c>
      <c r="F7" s="4"/>
      <c r="G7" s="10">
        <v>2</v>
      </c>
      <c r="H7" s="10">
        <v>2</v>
      </c>
      <c r="I7" s="10">
        <v>3</v>
      </c>
      <c r="J7" s="10">
        <v>3</v>
      </c>
      <c r="K7" s="10" t="s">
        <v>108</v>
      </c>
      <c r="L7" s="22">
        <f>SUM(G7:K7)</f>
        <v>10</v>
      </c>
    </row>
    <row r="8" spans="1:12" ht="19.5" customHeight="1">
      <c r="A8" s="16">
        <v>4</v>
      </c>
      <c r="B8" s="4" t="s">
        <v>79</v>
      </c>
      <c r="C8" s="4"/>
      <c r="D8" s="4"/>
      <c r="E8" s="4" t="s">
        <v>80</v>
      </c>
      <c r="F8" s="4"/>
      <c r="G8" s="10" t="s">
        <v>104</v>
      </c>
      <c r="H8" s="10" t="s">
        <v>103</v>
      </c>
      <c r="I8" s="10" t="s">
        <v>103</v>
      </c>
      <c r="J8" s="10" t="s">
        <v>103</v>
      </c>
      <c r="K8" s="10">
        <v>3</v>
      </c>
      <c r="L8" s="22">
        <f>SUM(G8:K8)+18</f>
        <v>21</v>
      </c>
    </row>
    <row r="9" spans="1:12" ht="19.5" customHeight="1">
      <c r="A9" s="16">
        <v>5</v>
      </c>
      <c r="B9" s="4" t="s">
        <v>92</v>
      </c>
      <c r="C9" s="4"/>
      <c r="D9" s="4"/>
      <c r="E9" s="4" t="s">
        <v>91</v>
      </c>
      <c r="F9" s="4"/>
      <c r="G9" s="10" t="s">
        <v>104</v>
      </c>
      <c r="H9" s="10" t="s">
        <v>103</v>
      </c>
      <c r="I9" s="10" t="s">
        <v>103</v>
      </c>
      <c r="J9" s="10" t="s">
        <v>103</v>
      </c>
      <c r="K9" s="10" t="s">
        <v>103</v>
      </c>
      <c r="L9" s="22">
        <f>SUM(G9:K9)+24</f>
        <v>24</v>
      </c>
    </row>
    <row r="10" spans="4:9" ht="19.5" customHeight="1">
      <c r="D10" s="13"/>
      <c r="G10" s="13"/>
      <c r="H10" s="18"/>
      <c r="I10" s="18"/>
    </row>
    <row r="11" ht="15">
      <c r="E11" s="17" t="s">
        <v>11</v>
      </c>
    </row>
    <row r="12" ht="12.75">
      <c r="B12" t="s">
        <v>96</v>
      </c>
    </row>
    <row r="13" ht="20.25">
      <c r="E13" s="8" t="s">
        <v>33</v>
      </c>
    </row>
    <row r="14" ht="12.75">
      <c r="B14" t="s">
        <v>17</v>
      </c>
    </row>
  </sheetData>
  <sheetProtection/>
  <mergeCells count="8">
    <mergeCell ref="L3:L4"/>
    <mergeCell ref="A2:L2"/>
    <mergeCell ref="A1:L1"/>
    <mergeCell ref="B3:B4"/>
    <mergeCell ref="A3:A4"/>
    <mergeCell ref="E3:E4"/>
    <mergeCell ref="C3:D3"/>
    <mergeCell ref="G3:K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="70" zoomScaleNormal="70" zoomScalePageLayoutView="0" workbookViewId="0" topLeftCell="A1">
      <selection activeCell="O23" sqref="O23"/>
    </sheetView>
  </sheetViews>
  <sheetFormatPr defaultColWidth="9.00390625" defaultRowHeight="12.75"/>
  <cols>
    <col min="1" max="1" width="9.375" style="1" customWidth="1"/>
    <col min="2" max="2" width="33.25390625" style="0" customWidth="1"/>
    <col min="3" max="3" width="13.125" style="0" customWidth="1"/>
    <col min="4" max="4" width="13.12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2" ht="30" customHeigh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42" customHeight="1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9.5" customHeight="1">
      <c r="A3" s="30" t="s">
        <v>29</v>
      </c>
      <c r="B3" s="30" t="s">
        <v>24</v>
      </c>
      <c r="C3" s="34" t="s">
        <v>12</v>
      </c>
      <c r="D3" s="34"/>
      <c r="E3" s="32" t="s">
        <v>5</v>
      </c>
      <c r="F3" s="11" t="s">
        <v>2</v>
      </c>
      <c r="G3" s="37" t="s">
        <v>14</v>
      </c>
      <c r="H3" s="38"/>
      <c r="I3" s="38"/>
      <c r="J3" s="38"/>
      <c r="K3" s="38"/>
      <c r="L3" s="36" t="s">
        <v>16</v>
      </c>
    </row>
    <row r="4" spans="1:12" ht="19.5" customHeight="1">
      <c r="A4" s="31"/>
      <c r="B4" s="31"/>
      <c r="C4" s="10" t="s">
        <v>19</v>
      </c>
      <c r="D4" s="9" t="s">
        <v>20</v>
      </c>
      <c r="E4" s="33"/>
      <c r="F4" s="12" t="s">
        <v>3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18</v>
      </c>
      <c r="L4" s="36"/>
    </row>
    <row r="5" spans="1:12" ht="19.5" customHeight="1">
      <c r="A5" s="16">
        <v>1</v>
      </c>
      <c r="B5" s="4" t="s">
        <v>61</v>
      </c>
      <c r="C5" s="4"/>
      <c r="D5" s="4"/>
      <c r="E5" s="4" t="s">
        <v>60</v>
      </c>
      <c r="F5" s="4"/>
      <c r="G5" s="10">
        <v>1</v>
      </c>
      <c r="H5" s="10">
        <v>1</v>
      </c>
      <c r="I5" s="10">
        <v>1</v>
      </c>
      <c r="J5" s="10" t="s">
        <v>104</v>
      </c>
      <c r="K5" s="10">
        <v>1</v>
      </c>
      <c r="L5" s="22">
        <f aca="true" t="shared" si="0" ref="L5:L10">SUM(G5:K5)</f>
        <v>4</v>
      </c>
    </row>
    <row r="6" spans="1:12" ht="19.5" customHeight="1">
      <c r="A6" s="16">
        <v>2</v>
      </c>
      <c r="B6" s="4" t="s">
        <v>47</v>
      </c>
      <c r="C6" s="4"/>
      <c r="D6" s="4" t="s">
        <v>48</v>
      </c>
      <c r="E6" s="4" t="s">
        <v>49</v>
      </c>
      <c r="F6" s="4"/>
      <c r="G6" s="10">
        <v>2</v>
      </c>
      <c r="H6" s="10" t="s">
        <v>108</v>
      </c>
      <c r="I6" s="10">
        <v>2</v>
      </c>
      <c r="J6" s="10">
        <v>1</v>
      </c>
      <c r="K6" s="10">
        <v>2</v>
      </c>
      <c r="L6" s="22">
        <f t="shared" si="0"/>
        <v>7</v>
      </c>
    </row>
    <row r="7" spans="1:12" ht="19.5" customHeight="1">
      <c r="A7" s="16">
        <v>3</v>
      </c>
      <c r="B7" s="4" t="s">
        <v>53</v>
      </c>
      <c r="C7" s="4"/>
      <c r="D7" s="4" t="s">
        <v>54</v>
      </c>
      <c r="E7" s="4" t="s">
        <v>98</v>
      </c>
      <c r="F7" s="4"/>
      <c r="G7" s="10" t="s">
        <v>107</v>
      </c>
      <c r="H7" s="10">
        <v>3</v>
      </c>
      <c r="I7" s="10">
        <v>4</v>
      </c>
      <c r="J7" s="10">
        <v>2</v>
      </c>
      <c r="K7" s="10">
        <v>3</v>
      </c>
      <c r="L7" s="22">
        <f t="shared" si="0"/>
        <v>12</v>
      </c>
    </row>
    <row r="8" spans="1:12" ht="19.5" customHeight="1">
      <c r="A8" s="16">
        <v>4</v>
      </c>
      <c r="B8" s="4" t="s">
        <v>68</v>
      </c>
      <c r="C8" s="4"/>
      <c r="D8" s="4"/>
      <c r="E8" s="4" t="s">
        <v>69</v>
      </c>
      <c r="F8" s="4"/>
      <c r="G8" s="10">
        <v>4</v>
      </c>
      <c r="H8" s="10">
        <v>2</v>
      </c>
      <c r="I8" s="10">
        <v>3</v>
      </c>
      <c r="J8" s="10" t="s">
        <v>113</v>
      </c>
      <c r="K8" s="10">
        <v>4</v>
      </c>
      <c r="L8" s="22">
        <f t="shared" si="0"/>
        <v>13</v>
      </c>
    </row>
    <row r="9" spans="1:12" ht="19.5" customHeight="1">
      <c r="A9" s="16">
        <v>5</v>
      </c>
      <c r="B9" s="4" t="s">
        <v>81</v>
      </c>
      <c r="C9" s="4"/>
      <c r="D9" s="4"/>
      <c r="E9" s="4" t="s">
        <v>82</v>
      </c>
      <c r="F9" s="4"/>
      <c r="G9" s="10">
        <v>6</v>
      </c>
      <c r="H9" s="10" t="s">
        <v>109</v>
      </c>
      <c r="I9" s="10">
        <v>5</v>
      </c>
      <c r="J9" s="10">
        <v>3</v>
      </c>
      <c r="K9" s="10">
        <v>5</v>
      </c>
      <c r="L9" s="22">
        <f t="shared" si="0"/>
        <v>19</v>
      </c>
    </row>
    <row r="10" spans="1:12" ht="19.5" customHeight="1">
      <c r="A10" s="16">
        <v>6</v>
      </c>
      <c r="B10" s="4" t="s">
        <v>89</v>
      </c>
      <c r="C10" s="4"/>
      <c r="D10" s="4"/>
      <c r="E10" s="4" t="s">
        <v>90</v>
      </c>
      <c r="F10" s="28"/>
      <c r="G10" s="10" t="s">
        <v>110</v>
      </c>
      <c r="H10" s="10">
        <v>6</v>
      </c>
      <c r="I10" s="10">
        <v>6</v>
      </c>
      <c r="J10" s="10">
        <v>4</v>
      </c>
      <c r="K10" s="10">
        <v>7</v>
      </c>
      <c r="L10" s="22">
        <f t="shared" si="0"/>
        <v>23</v>
      </c>
    </row>
    <row r="11" spans="1:12" ht="19.5" customHeight="1">
      <c r="A11" s="16">
        <v>7</v>
      </c>
      <c r="B11" s="4" t="s">
        <v>62</v>
      </c>
      <c r="C11" s="4"/>
      <c r="D11" s="4" t="s">
        <v>63</v>
      </c>
      <c r="E11" s="4" t="s">
        <v>64</v>
      </c>
      <c r="F11" s="4"/>
      <c r="G11" s="10">
        <v>3</v>
      </c>
      <c r="H11" s="10">
        <v>5</v>
      </c>
      <c r="I11" s="10" t="s">
        <v>104</v>
      </c>
      <c r="J11" s="10" t="s">
        <v>103</v>
      </c>
      <c r="K11" s="10" t="s">
        <v>103</v>
      </c>
      <c r="L11" s="22">
        <f>SUM(G11:K11)+18</f>
        <v>26</v>
      </c>
    </row>
    <row r="12" spans="1:12" ht="19.5" customHeight="1">
      <c r="A12" s="16">
        <v>8</v>
      </c>
      <c r="B12" s="4" t="s">
        <v>83</v>
      </c>
      <c r="C12" s="4"/>
      <c r="D12" s="4" t="s">
        <v>84</v>
      </c>
      <c r="E12" s="4" t="s">
        <v>85</v>
      </c>
      <c r="F12" s="25"/>
      <c r="G12" s="10">
        <v>7</v>
      </c>
      <c r="H12" s="10" t="s">
        <v>104</v>
      </c>
      <c r="I12" s="10" t="s">
        <v>103</v>
      </c>
      <c r="J12" s="10" t="s">
        <v>103</v>
      </c>
      <c r="K12" s="10">
        <v>6</v>
      </c>
      <c r="L12" s="22">
        <f>SUM(G12:K12)+18</f>
        <v>31</v>
      </c>
    </row>
    <row r="13" spans="1:5" ht="15">
      <c r="A13" s="19"/>
      <c r="B13" s="24"/>
      <c r="C13" s="24"/>
      <c r="D13" s="24"/>
      <c r="E13" s="24"/>
    </row>
    <row r="14" spans="2:5" ht="15">
      <c r="B14" t="s">
        <v>95</v>
      </c>
      <c r="E14" s="17" t="s">
        <v>11</v>
      </c>
    </row>
    <row r="16" spans="2:5" ht="20.25">
      <c r="B16" t="s">
        <v>17</v>
      </c>
      <c r="E16" s="8" t="s">
        <v>33</v>
      </c>
    </row>
  </sheetData>
  <sheetProtection/>
  <mergeCells count="8">
    <mergeCell ref="A1:L1"/>
    <mergeCell ref="A2:L2"/>
    <mergeCell ref="L3:L4"/>
    <mergeCell ref="B3:B4"/>
    <mergeCell ref="A3:A4"/>
    <mergeCell ref="E3:E4"/>
    <mergeCell ref="C3:D3"/>
    <mergeCell ref="G3:K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70" zoomScaleNormal="70" zoomScalePageLayoutView="0" workbookViewId="0" topLeftCell="A1">
      <selection activeCell="P23" sqref="P23"/>
    </sheetView>
  </sheetViews>
  <sheetFormatPr defaultColWidth="9.00390625" defaultRowHeight="12.75"/>
  <cols>
    <col min="1" max="1" width="10.125" style="1" customWidth="1"/>
    <col min="2" max="2" width="33.25390625" style="0" customWidth="1"/>
    <col min="3" max="3" width="13.125" style="0" customWidth="1"/>
    <col min="4" max="4" width="14.25390625" style="1" customWidth="1"/>
    <col min="5" max="5" width="36.375" style="0" bestFit="1" customWidth="1"/>
    <col min="6" max="6" width="10.75390625" style="0" hidden="1" customWidth="1"/>
    <col min="7" max="11" width="7.75390625" style="1" customWidth="1"/>
  </cols>
  <sheetData>
    <row r="1" spans="1:12" ht="30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42" customHeight="1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9.5" customHeight="1">
      <c r="A3" s="30" t="s">
        <v>29</v>
      </c>
      <c r="B3" s="30" t="s">
        <v>24</v>
      </c>
      <c r="C3" s="34" t="s">
        <v>12</v>
      </c>
      <c r="D3" s="34"/>
      <c r="E3" s="32" t="s">
        <v>5</v>
      </c>
      <c r="F3" s="20" t="s">
        <v>2</v>
      </c>
      <c r="G3" s="37" t="s">
        <v>14</v>
      </c>
      <c r="H3" s="38"/>
      <c r="I3" s="38"/>
      <c r="J3" s="38"/>
      <c r="K3" s="38"/>
      <c r="L3" s="36" t="s">
        <v>16</v>
      </c>
    </row>
    <row r="4" spans="1:12" ht="19.5" customHeight="1">
      <c r="A4" s="31"/>
      <c r="B4" s="31"/>
      <c r="C4" s="10" t="s">
        <v>19</v>
      </c>
      <c r="D4" s="9" t="s">
        <v>20</v>
      </c>
      <c r="E4" s="33"/>
      <c r="F4" s="21" t="s">
        <v>3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18</v>
      </c>
      <c r="L4" s="36"/>
    </row>
    <row r="5" spans="1:12" ht="19.5" customHeight="1">
      <c r="A5" s="16">
        <v>1</v>
      </c>
      <c r="B5" s="4" t="s">
        <v>41</v>
      </c>
      <c r="C5" s="4"/>
      <c r="D5" s="4"/>
      <c r="E5" s="4" t="s">
        <v>42</v>
      </c>
      <c r="F5" s="4"/>
      <c r="G5" s="10" t="s">
        <v>111</v>
      </c>
      <c r="H5" s="10">
        <v>1</v>
      </c>
      <c r="I5" s="10">
        <v>1</v>
      </c>
      <c r="J5" s="10">
        <v>1</v>
      </c>
      <c r="K5" s="10">
        <v>1</v>
      </c>
      <c r="L5" s="22">
        <f>SUM(G5:K5)</f>
        <v>4</v>
      </c>
    </row>
    <row r="6" spans="1:12" ht="19.5" customHeight="1">
      <c r="A6" s="16">
        <v>2</v>
      </c>
      <c r="B6" s="4" t="s">
        <v>70</v>
      </c>
      <c r="C6" s="4"/>
      <c r="D6" s="4" t="s">
        <v>71</v>
      </c>
      <c r="E6" s="4" t="s">
        <v>72</v>
      </c>
      <c r="F6" s="4"/>
      <c r="G6" s="10">
        <v>2</v>
      </c>
      <c r="H6" s="10" t="s">
        <v>105</v>
      </c>
      <c r="I6" s="10">
        <v>2</v>
      </c>
      <c r="J6" s="10">
        <v>2</v>
      </c>
      <c r="K6" s="10">
        <v>3</v>
      </c>
      <c r="L6" s="22">
        <f>SUM(G6:K6)</f>
        <v>9</v>
      </c>
    </row>
    <row r="7" spans="1:12" ht="19.5" customHeight="1">
      <c r="A7" s="16">
        <v>3</v>
      </c>
      <c r="B7" s="4" t="s">
        <v>55</v>
      </c>
      <c r="C7" s="4"/>
      <c r="D7" s="4" t="s">
        <v>56</v>
      </c>
      <c r="E7" s="4" t="s">
        <v>57</v>
      </c>
      <c r="F7" s="4"/>
      <c r="G7" s="10">
        <v>3</v>
      </c>
      <c r="H7" s="10">
        <v>2</v>
      </c>
      <c r="I7" s="10">
        <v>3</v>
      </c>
      <c r="J7" s="10">
        <v>3</v>
      </c>
      <c r="K7" s="10" t="s">
        <v>108</v>
      </c>
      <c r="L7" s="22">
        <f>SUM(G7:K7)</f>
        <v>11</v>
      </c>
    </row>
    <row r="8" spans="1:12" ht="19.5" customHeight="1">
      <c r="A8" s="16">
        <v>4</v>
      </c>
      <c r="B8" s="4" t="s">
        <v>50</v>
      </c>
      <c r="C8" s="4"/>
      <c r="D8" s="4" t="s">
        <v>51</v>
      </c>
      <c r="E8" s="4" t="s">
        <v>52</v>
      </c>
      <c r="F8" s="4"/>
      <c r="G8" s="10" t="s">
        <v>107</v>
      </c>
      <c r="H8" s="10">
        <v>5</v>
      </c>
      <c r="I8" s="10">
        <v>5</v>
      </c>
      <c r="J8" s="10">
        <v>4</v>
      </c>
      <c r="K8" s="10">
        <v>2</v>
      </c>
      <c r="L8" s="22">
        <f>SUM(G8:K8)</f>
        <v>16</v>
      </c>
    </row>
    <row r="9" spans="1:12" ht="19.5" customHeight="1">
      <c r="A9" s="16">
        <v>5</v>
      </c>
      <c r="B9" s="4" t="s">
        <v>76</v>
      </c>
      <c r="C9" s="4">
        <v>3</v>
      </c>
      <c r="D9" s="4" t="s">
        <v>77</v>
      </c>
      <c r="E9" s="4" t="s">
        <v>78</v>
      </c>
      <c r="F9" s="4"/>
      <c r="G9" s="10">
        <v>4</v>
      </c>
      <c r="H9" s="10">
        <v>4</v>
      </c>
      <c r="I9" s="10">
        <v>4</v>
      </c>
      <c r="J9" s="10" t="s">
        <v>107</v>
      </c>
      <c r="K9" s="10">
        <v>5</v>
      </c>
      <c r="L9" s="22">
        <f>SUM(G9:K9)</f>
        <v>17</v>
      </c>
    </row>
    <row r="10" spans="1:12" ht="19.5" customHeight="1">
      <c r="A10" s="16">
        <v>6</v>
      </c>
      <c r="B10" s="4" t="s">
        <v>73</v>
      </c>
      <c r="C10" s="4"/>
      <c r="D10" s="4" t="s">
        <v>74</v>
      </c>
      <c r="E10" s="4" t="s">
        <v>75</v>
      </c>
      <c r="F10" s="24"/>
      <c r="G10" s="10">
        <v>6</v>
      </c>
      <c r="H10" s="10" t="s">
        <v>104</v>
      </c>
      <c r="I10" s="10" t="s">
        <v>103</v>
      </c>
      <c r="J10" s="10" t="s">
        <v>103</v>
      </c>
      <c r="K10" s="10" t="s">
        <v>103</v>
      </c>
      <c r="L10" s="22">
        <f>SUM(G10:K10)+21</f>
        <v>27</v>
      </c>
    </row>
    <row r="12" spans="2:5" ht="15">
      <c r="B12" t="s">
        <v>97</v>
      </c>
      <c r="C12" s="1"/>
      <c r="E12" s="17" t="s">
        <v>11</v>
      </c>
    </row>
    <row r="14" spans="2:5" ht="20.25">
      <c r="B14" t="s">
        <v>17</v>
      </c>
      <c r="E14" s="8" t="s">
        <v>33</v>
      </c>
    </row>
  </sheetData>
  <sheetProtection/>
  <mergeCells count="8">
    <mergeCell ref="A1:L1"/>
    <mergeCell ref="A2:L2"/>
    <mergeCell ref="L3:L4"/>
    <mergeCell ref="B3:B4"/>
    <mergeCell ref="A3:A4"/>
    <mergeCell ref="E3:E4"/>
    <mergeCell ref="C3:D3"/>
    <mergeCell ref="G3:K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="70" zoomScaleNormal="70" zoomScalePageLayoutView="0" workbookViewId="0" topLeftCell="A1">
      <selection activeCell="K16" sqref="K16"/>
    </sheetView>
  </sheetViews>
  <sheetFormatPr defaultColWidth="9.00390625" defaultRowHeight="12.75"/>
  <cols>
    <col min="1" max="1" width="9.00390625" style="1" customWidth="1"/>
    <col min="2" max="2" width="31.00390625" style="0" customWidth="1"/>
    <col min="3" max="3" width="12.375" style="0" customWidth="1"/>
    <col min="4" max="4" width="13.00390625" style="1" customWidth="1"/>
    <col min="5" max="5" width="24.125" style="0" customWidth="1"/>
    <col min="6" max="6" width="10.75390625" style="0" hidden="1" customWidth="1"/>
    <col min="7" max="7" width="7.75390625" style="1" customWidth="1"/>
    <col min="8" max="8" width="5.875" style="1" customWidth="1"/>
    <col min="9" max="9" width="4.875" style="1" customWidth="1"/>
    <col min="10" max="10" width="5.25390625" style="1" customWidth="1"/>
    <col min="11" max="11" width="5.375" style="1" customWidth="1"/>
    <col min="12" max="12" width="9.125" style="1" customWidth="1"/>
  </cols>
  <sheetData>
    <row r="1" spans="1:12" ht="30" customHeight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42" customHeight="1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9.5" customHeight="1">
      <c r="A3" s="30" t="s">
        <v>29</v>
      </c>
      <c r="B3" s="30" t="s">
        <v>24</v>
      </c>
      <c r="C3" s="34" t="s">
        <v>12</v>
      </c>
      <c r="D3" s="34"/>
      <c r="E3" s="32" t="s">
        <v>5</v>
      </c>
      <c r="F3" s="20" t="s">
        <v>2</v>
      </c>
      <c r="G3" s="37" t="s">
        <v>14</v>
      </c>
      <c r="H3" s="38"/>
      <c r="I3" s="38"/>
      <c r="J3" s="38"/>
      <c r="K3" s="38"/>
      <c r="L3" s="36" t="s">
        <v>16</v>
      </c>
    </row>
    <row r="4" spans="1:12" ht="19.5" customHeight="1">
      <c r="A4" s="31"/>
      <c r="B4" s="31"/>
      <c r="C4" s="10" t="s">
        <v>19</v>
      </c>
      <c r="D4" s="9" t="s">
        <v>20</v>
      </c>
      <c r="E4" s="33"/>
      <c r="F4" s="21" t="s">
        <v>3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18</v>
      </c>
      <c r="L4" s="36"/>
    </row>
    <row r="5" spans="1:12" ht="19.5" customHeight="1">
      <c r="A5" s="16">
        <v>1</v>
      </c>
      <c r="B5" s="4" t="s">
        <v>43</v>
      </c>
      <c r="C5" s="4"/>
      <c r="D5" s="4" t="s">
        <v>44</v>
      </c>
      <c r="E5" s="4" t="s">
        <v>45</v>
      </c>
      <c r="F5" s="4"/>
      <c r="G5" s="10" t="s">
        <v>106</v>
      </c>
      <c r="H5" s="10">
        <v>1</v>
      </c>
      <c r="I5" s="10">
        <v>2</v>
      </c>
      <c r="J5" s="10">
        <v>1</v>
      </c>
      <c r="K5" s="10">
        <v>1</v>
      </c>
      <c r="L5" s="22">
        <f>SUM(G5:K5)</f>
        <v>5</v>
      </c>
    </row>
    <row r="6" spans="1:12" ht="19.5" customHeight="1">
      <c r="A6" s="16">
        <v>2</v>
      </c>
      <c r="B6" s="4" t="s">
        <v>65</v>
      </c>
      <c r="C6" s="4"/>
      <c r="D6" s="4" t="s">
        <v>99</v>
      </c>
      <c r="E6" s="4" t="s">
        <v>67</v>
      </c>
      <c r="F6" s="4"/>
      <c r="G6" s="10">
        <v>1</v>
      </c>
      <c r="H6" s="10" t="s">
        <v>106</v>
      </c>
      <c r="I6" s="10">
        <v>1</v>
      </c>
      <c r="J6" s="10">
        <v>2</v>
      </c>
      <c r="K6" s="10">
        <v>2</v>
      </c>
      <c r="L6" s="22">
        <f>SUM(G6:K6)</f>
        <v>6</v>
      </c>
    </row>
    <row r="7" spans="1:12" ht="19.5" customHeight="1">
      <c r="A7" s="16">
        <v>3</v>
      </c>
      <c r="B7" s="4" t="s">
        <v>86</v>
      </c>
      <c r="C7" s="4"/>
      <c r="D7" s="4" t="s">
        <v>87</v>
      </c>
      <c r="E7" s="4" t="s">
        <v>88</v>
      </c>
      <c r="F7" s="4"/>
      <c r="G7" s="10" t="s">
        <v>105</v>
      </c>
      <c r="H7" s="10">
        <v>3</v>
      </c>
      <c r="I7" s="10">
        <v>3</v>
      </c>
      <c r="J7" s="10">
        <v>3</v>
      </c>
      <c r="K7" s="10">
        <v>3</v>
      </c>
      <c r="L7" s="22">
        <f>SUM(G7:K7)</f>
        <v>12</v>
      </c>
    </row>
    <row r="8" spans="4:9" ht="19.5" customHeight="1">
      <c r="D8" s="13"/>
      <c r="G8" s="13"/>
      <c r="H8" s="18"/>
      <c r="I8" s="18"/>
    </row>
    <row r="9" spans="2:5" ht="15">
      <c r="B9" t="s">
        <v>93</v>
      </c>
      <c r="E9" s="17" t="s">
        <v>11</v>
      </c>
    </row>
    <row r="11" spans="2:5" ht="20.25">
      <c r="B11" t="s">
        <v>17</v>
      </c>
      <c r="E11" s="8" t="s">
        <v>33</v>
      </c>
    </row>
  </sheetData>
  <sheetProtection/>
  <mergeCells count="8">
    <mergeCell ref="A1:L1"/>
    <mergeCell ref="A2:L2"/>
    <mergeCell ref="A3:A4"/>
    <mergeCell ref="B3:B4"/>
    <mergeCell ref="C3:D3"/>
    <mergeCell ref="E3:E4"/>
    <mergeCell ref="G3:K3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75" zoomScaleNormal="75" zoomScalePageLayoutView="0" workbookViewId="0" topLeftCell="A1">
      <selection activeCell="K20" sqref="K20"/>
    </sheetView>
  </sheetViews>
  <sheetFormatPr defaultColWidth="9.00390625" defaultRowHeight="12.75"/>
  <cols>
    <col min="1" max="1" width="9.75390625" style="1" customWidth="1"/>
    <col min="2" max="2" width="28.00390625" style="0" customWidth="1"/>
    <col min="3" max="3" width="12.00390625" style="0" customWidth="1"/>
    <col min="4" max="4" width="13.00390625" style="1" customWidth="1"/>
    <col min="5" max="5" width="21.625" style="0" customWidth="1"/>
    <col min="6" max="6" width="10.75390625" style="0" hidden="1" customWidth="1"/>
    <col min="7" max="7" width="6.375" style="1" customWidth="1"/>
    <col min="8" max="9" width="5.75390625" style="1" customWidth="1"/>
    <col min="10" max="10" width="6.75390625" style="1" customWidth="1"/>
    <col min="11" max="11" width="7.00390625" style="1" customWidth="1"/>
    <col min="12" max="12" width="5.75390625" style="1" customWidth="1"/>
  </cols>
  <sheetData>
    <row r="1" spans="1:12" ht="30" customHeight="1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42" customHeight="1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9.5" customHeight="1">
      <c r="A3" s="30" t="s">
        <v>29</v>
      </c>
      <c r="B3" s="30" t="s">
        <v>24</v>
      </c>
      <c r="C3" s="34" t="s">
        <v>12</v>
      </c>
      <c r="D3" s="34"/>
      <c r="E3" s="32" t="s">
        <v>5</v>
      </c>
      <c r="F3" s="20" t="s">
        <v>2</v>
      </c>
      <c r="G3" s="37" t="s">
        <v>14</v>
      </c>
      <c r="H3" s="38"/>
      <c r="I3" s="38"/>
      <c r="J3" s="38"/>
      <c r="K3" s="38"/>
      <c r="L3" s="36" t="s">
        <v>16</v>
      </c>
    </row>
    <row r="4" spans="1:12" ht="19.5" customHeight="1">
      <c r="A4" s="31"/>
      <c r="B4" s="31"/>
      <c r="C4" s="10" t="s">
        <v>19</v>
      </c>
      <c r="D4" s="9" t="s">
        <v>20</v>
      </c>
      <c r="E4" s="33"/>
      <c r="F4" s="21" t="s">
        <v>3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18</v>
      </c>
      <c r="L4" s="36"/>
    </row>
    <row r="5" spans="1:12" ht="19.5" customHeight="1">
      <c r="A5" s="16">
        <v>1</v>
      </c>
      <c r="B5" s="15" t="s">
        <v>37</v>
      </c>
      <c r="C5" s="1">
        <v>1</v>
      </c>
      <c r="D5" s="23"/>
      <c r="E5" s="15"/>
      <c r="F5" s="4"/>
      <c r="G5" s="10">
        <v>1</v>
      </c>
      <c r="H5" s="10">
        <v>1</v>
      </c>
      <c r="I5" s="10">
        <v>1</v>
      </c>
      <c r="J5" s="10" t="s">
        <v>102</v>
      </c>
      <c r="K5" s="10">
        <v>2</v>
      </c>
      <c r="L5" s="22">
        <f>SUM(G5:K5)</f>
        <v>5</v>
      </c>
    </row>
    <row r="6" spans="1:12" ht="19.5" customHeight="1">
      <c r="A6" s="16">
        <v>2</v>
      </c>
      <c r="B6" s="4" t="s">
        <v>36</v>
      </c>
      <c r="C6" s="4">
        <v>6</v>
      </c>
      <c r="D6" s="4"/>
      <c r="E6" s="4"/>
      <c r="F6" s="4"/>
      <c r="G6" s="10">
        <v>2</v>
      </c>
      <c r="H6" s="10">
        <v>2</v>
      </c>
      <c r="I6" s="10">
        <v>2</v>
      </c>
      <c r="J6" s="10" t="s">
        <v>104</v>
      </c>
      <c r="K6" s="10">
        <v>1</v>
      </c>
      <c r="L6" s="22">
        <f>SUM(G6:K6)</f>
        <v>7</v>
      </c>
    </row>
    <row r="7" spans="1:12" ht="19.5" customHeight="1">
      <c r="A7" s="16">
        <v>3</v>
      </c>
      <c r="B7" s="4" t="s">
        <v>34</v>
      </c>
      <c r="C7" s="4">
        <v>3</v>
      </c>
      <c r="D7" s="4"/>
      <c r="E7" s="4"/>
      <c r="F7" s="4"/>
      <c r="G7" s="10">
        <v>3</v>
      </c>
      <c r="H7" s="10">
        <v>3</v>
      </c>
      <c r="I7" s="10">
        <v>3</v>
      </c>
      <c r="J7" s="10" t="s">
        <v>104</v>
      </c>
      <c r="K7" s="10" t="s">
        <v>103</v>
      </c>
      <c r="L7" s="22">
        <f>SUM(G7:K7)+6</f>
        <v>15</v>
      </c>
    </row>
    <row r="8" spans="1:12" ht="19.5" customHeight="1">
      <c r="A8" s="16">
        <v>4</v>
      </c>
      <c r="B8" s="4" t="s">
        <v>58</v>
      </c>
      <c r="C8" s="4">
        <v>5</v>
      </c>
      <c r="D8" s="4"/>
      <c r="E8" s="4"/>
      <c r="F8" s="4"/>
      <c r="G8" s="10">
        <v>4</v>
      </c>
      <c r="H8" s="10" t="s">
        <v>104</v>
      </c>
      <c r="I8" s="10" t="s">
        <v>103</v>
      </c>
      <c r="J8" s="10" t="s">
        <v>103</v>
      </c>
      <c r="K8" s="10">
        <v>4</v>
      </c>
      <c r="L8" s="22">
        <f>SUM(G8:K8)+12</f>
        <v>20</v>
      </c>
    </row>
    <row r="9" spans="1:12" ht="19.5" customHeight="1">
      <c r="A9" s="16">
        <v>5</v>
      </c>
      <c r="B9" s="4" t="s">
        <v>59</v>
      </c>
      <c r="C9" s="4">
        <v>2</v>
      </c>
      <c r="D9" s="4"/>
      <c r="E9" s="4"/>
      <c r="F9" s="4"/>
      <c r="G9" s="10" t="s">
        <v>102</v>
      </c>
      <c r="H9" s="10" t="s">
        <v>103</v>
      </c>
      <c r="I9" s="10" t="s">
        <v>103</v>
      </c>
      <c r="J9" s="10" t="s">
        <v>103</v>
      </c>
      <c r="K9" s="10">
        <v>3</v>
      </c>
      <c r="L9" s="22">
        <f>SUM(G9:K9)+18</f>
        <v>21</v>
      </c>
    </row>
    <row r="10" spans="4:9" ht="19.5" customHeight="1">
      <c r="D10" s="13"/>
      <c r="G10" s="13"/>
      <c r="H10" s="18"/>
      <c r="I10" s="18"/>
    </row>
    <row r="11" spans="2:5" ht="15">
      <c r="B11" t="s">
        <v>112</v>
      </c>
      <c r="E11" s="17" t="s">
        <v>11</v>
      </c>
    </row>
    <row r="13" spans="2:5" ht="20.25">
      <c r="B13" t="s">
        <v>17</v>
      </c>
      <c r="E13" s="8" t="s">
        <v>33</v>
      </c>
    </row>
  </sheetData>
  <sheetProtection/>
  <mergeCells count="8">
    <mergeCell ref="A1:L1"/>
    <mergeCell ref="A2:L2"/>
    <mergeCell ref="A3:A4"/>
    <mergeCell ref="B3:B4"/>
    <mergeCell ref="C3:D3"/>
    <mergeCell ref="E3:E4"/>
    <mergeCell ref="G3:K3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Jarosław</cp:lastModifiedBy>
  <cp:lastPrinted>2015-06-07T10:13:24Z</cp:lastPrinted>
  <dcterms:created xsi:type="dcterms:W3CDTF">2001-07-21T05:35:38Z</dcterms:created>
  <dcterms:modified xsi:type="dcterms:W3CDTF">2015-06-15T13:34:42Z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-1239831253</vt:i4>
  </property>
  <property fmtid="{D5CDD505-2E9C-101B-9397-08002B2CF9AE}" pid="3" name="_EmailSubject">
    <vt:lpwstr>wzory PPJK</vt:lpwstr>
  </property>
  <property fmtid="{D5CDD505-2E9C-101B-9397-08002B2CF9AE}" pid="4" name="_AuthorEmail">
    <vt:lpwstr>lewandam@op.pl</vt:lpwstr>
  </property>
  <property fmtid="{D5CDD505-2E9C-101B-9397-08002B2CF9AE}" pid="5" name="_AuthorEmailDisplayName">
    <vt:lpwstr>Marek Lewandowski</vt:lpwstr>
  </property>
  <property fmtid="{D5CDD505-2E9C-101B-9397-08002B2CF9AE}" pid="6" name="_ReviewingToolsShownOnce">
    <vt:lpwstr/>
  </property>
</Properties>
</file>