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356" windowWidth="19290" windowHeight="4545" activeTab="2"/>
  </bookViews>
  <sheets>
    <sheet name="T1" sheetId="1" r:id="rId1"/>
    <sheet name="T2" sheetId="2" r:id="rId2"/>
    <sheet name="T3" sheetId="3" r:id="rId3"/>
    <sheet name="Omega Sp" sheetId="4" r:id="rId4"/>
    <sheet name="MICRO" sheetId="5" r:id="rId5"/>
    <sheet name="Żagle 500" sheetId="6" r:id="rId6"/>
    <sheet name="tabela frekwencji" sheetId="7" r:id="rId7"/>
  </sheets>
  <definedNames/>
  <calcPr fullCalcOnLoad="1"/>
</workbook>
</file>

<file path=xl/sharedStrings.xml><?xml version="1.0" encoding="utf-8"?>
<sst xmlns="http://schemas.openxmlformats.org/spreadsheetml/2006/main" count="622" uniqueCount="497">
  <si>
    <t>miejsce</t>
  </si>
  <si>
    <t>Numer na żaglu</t>
  </si>
  <si>
    <t>nazwa</t>
  </si>
  <si>
    <t>DMPJK</t>
  </si>
  <si>
    <t>punkty razem</t>
  </si>
  <si>
    <t>Ilość starujących &gt;&gt;&gt;</t>
  </si>
  <si>
    <t>współczynnik &gt;&gt;&gt;</t>
  </si>
  <si>
    <t>Iława</t>
  </si>
  <si>
    <t xml:space="preserve">Klasyfikacja PPJK </t>
  </si>
  <si>
    <t>nazwisko i imię 
sternika i załogi</t>
  </si>
  <si>
    <t>MMPJK</t>
  </si>
  <si>
    <t>POL 9898</t>
  </si>
  <si>
    <t>DIERA</t>
  </si>
  <si>
    <t>Andrzej Rygielski</t>
  </si>
  <si>
    <t>OILER</t>
  </si>
  <si>
    <t>AGI BU</t>
  </si>
  <si>
    <t>wsp frekwencji</t>
  </si>
  <si>
    <t>klasa</t>
  </si>
  <si>
    <t>liczba zawodników w finale</t>
  </si>
  <si>
    <t>T1</t>
  </si>
  <si>
    <t>T2</t>
  </si>
  <si>
    <t>T3</t>
  </si>
  <si>
    <t>Omega Sport</t>
  </si>
  <si>
    <t>MICRO</t>
  </si>
  <si>
    <t>wspłczynnik</t>
  </si>
  <si>
    <t>Żagle 500</t>
  </si>
  <si>
    <t>CZT 006</t>
  </si>
  <si>
    <t>POL 10000</t>
  </si>
  <si>
    <t>POL 9668</t>
  </si>
  <si>
    <t>NEOPROFIL</t>
  </si>
  <si>
    <t>RAFA 2</t>
  </si>
  <si>
    <t>WOZŻ</t>
  </si>
  <si>
    <t>NEVERIN</t>
  </si>
  <si>
    <t>Jan Malicki</t>
  </si>
  <si>
    <t>PROMIL</t>
  </si>
  <si>
    <t>MARLIN</t>
  </si>
  <si>
    <t>GAWRA</t>
  </si>
  <si>
    <t>ALF 3</t>
  </si>
  <si>
    <t>CAPITANIA</t>
  </si>
  <si>
    <t>LUSIA</t>
  </si>
  <si>
    <t>Marian Zieliński</t>
  </si>
  <si>
    <t>PIOTROSIU</t>
  </si>
  <si>
    <t>POL 76</t>
  </si>
  <si>
    <t>BN</t>
  </si>
  <si>
    <t>BOSUN</t>
  </si>
  <si>
    <t>Koronowo</t>
  </si>
  <si>
    <t>Gdańsk</t>
  </si>
  <si>
    <t>Kosewo</t>
  </si>
  <si>
    <t>Nord CUP</t>
  </si>
  <si>
    <t>Olsztyn</t>
  </si>
  <si>
    <t>BoatShow</t>
  </si>
  <si>
    <t>Zal. Wiślany</t>
  </si>
  <si>
    <t>Augustów</t>
  </si>
  <si>
    <t>ANDRZELA II</t>
  </si>
  <si>
    <t>Bartosz Piotrowski</t>
  </si>
  <si>
    <t>Sebastian Sarnecki</t>
  </si>
  <si>
    <t>Sławomir Margas</t>
  </si>
  <si>
    <t>MALIBU</t>
  </si>
  <si>
    <t>Piotr ZIelazny</t>
  </si>
  <si>
    <t>BD 398</t>
  </si>
  <si>
    <t>ORKAN</t>
  </si>
  <si>
    <t>Adamowicz Piotr</t>
  </si>
  <si>
    <t>Dziewięcki Łukasz</t>
  </si>
  <si>
    <t>Trześniewski Krzysztof</t>
  </si>
  <si>
    <t>Bańkowski Bogdan</t>
  </si>
  <si>
    <t>Budzianowski Piotr</t>
  </si>
  <si>
    <t>Klawikowski Jacek</t>
  </si>
  <si>
    <t>Kmieć Mikołaj</t>
  </si>
  <si>
    <t>Krzyżykowski Paweł</t>
  </si>
  <si>
    <t>Szychowiak Wojciech</t>
  </si>
  <si>
    <t>Kowalski Zygmunt</t>
  </si>
  <si>
    <t>CK</t>
  </si>
  <si>
    <t>POL 10810</t>
  </si>
  <si>
    <t>POL 12</t>
  </si>
  <si>
    <t>VC 1311</t>
  </si>
  <si>
    <t>POL 5509</t>
  </si>
  <si>
    <t>VENKOR</t>
  </si>
  <si>
    <t>RAFA</t>
  </si>
  <si>
    <t>VIKI</t>
  </si>
  <si>
    <t>CIV. KIELCENSIS</t>
  </si>
  <si>
    <t>Lunitz Maciej</t>
  </si>
  <si>
    <t>Niedźwiedzki Adam</t>
  </si>
  <si>
    <t>Papierski Jerzy</t>
  </si>
  <si>
    <t>Mulzahn Jerzy</t>
  </si>
  <si>
    <t>Skrzyński Ryszard</t>
  </si>
  <si>
    <t>Kilian Gerard</t>
  </si>
  <si>
    <t>Dudziak Arkadiusz</t>
  </si>
  <si>
    <t>S</t>
  </si>
  <si>
    <t>BD 521</t>
  </si>
  <si>
    <t>Żagle</t>
  </si>
  <si>
    <t>POL 5618</t>
  </si>
  <si>
    <t>S 24</t>
  </si>
  <si>
    <t>Q</t>
  </si>
  <si>
    <t>TERYS</t>
  </si>
  <si>
    <t>DRAGON</t>
  </si>
  <si>
    <t>Poplawski Krystian</t>
  </si>
  <si>
    <t>Czarnecki Ireneusz</t>
  </si>
  <si>
    <t>Bufal Maciej</t>
  </si>
  <si>
    <t>Kuzikowski Tomasz</t>
  </si>
  <si>
    <t>POL 7119</t>
  </si>
  <si>
    <t>POL 136</t>
  </si>
  <si>
    <t>A-993</t>
  </si>
  <si>
    <t>NZE-021</t>
  </si>
  <si>
    <t>DVM</t>
  </si>
  <si>
    <t>LE BLÓS</t>
  </si>
  <si>
    <t>Q-SERVICE</t>
  </si>
  <si>
    <t>Grzegorz Guzowski</t>
  </si>
  <si>
    <t>LIDA</t>
  </si>
  <si>
    <t>Andrzej Sobieszek</t>
  </si>
  <si>
    <t>WING</t>
  </si>
  <si>
    <t>Wiesław Zmysłowski</t>
  </si>
  <si>
    <t>Piotr Nowak</t>
  </si>
  <si>
    <t>AZILE</t>
  </si>
  <si>
    <t>Arkadiusz Kowalczyk</t>
  </si>
  <si>
    <t>CATALINA</t>
  </si>
  <si>
    <t>Jan Majko</t>
  </si>
  <si>
    <t>DŻUMA</t>
  </si>
  <si>
    <t>Igor Rejmer</t>
  </si>
  <si>
    <t>CORS</t>
  </si>
  <si>
    <t>Wojciech Próżnik</t>
  </si>
  <si>
    <t>Piotr Marcyaniuk</t>
  </si>
  <si>
    <t>Tomasz Odolski</t>
  </si>
  <si>
    <t>Jan Domański</t>
  </si>
  <si>
    <t>Łukasz Sasin</t>
  </si>
  <si>
    <t>Mateusz Łazarz</t>
  </si>
  <si>
    <t>Marcin Szarwacki</t>
  </si>
  <si>
    <t>AQQ</t>
  </si>
  <si>
    <t>STRUGA II</t>
  </si>
  <si>
    <t>ORVALDI</t>
  </si>
  <si>
    <t>BOŻENA</t>
  </si>
  <si>
    <t>STRUGA III</t>
  </si>
  <si>
    <t>MARZENA</t>
  </si>
  <si>
    <t>Andrzej Kęder</t>
  </si>
  <si>
    <t>KREDENS</t>
  </si>
  <si>
    <t>Bogusław Pęczyński</t>
  </si>
  <si>
    <t>NIKITA</t>
  </si>
  <si>
    <t>Słąwomir Krajewski</t>
  </si>
  <si>
    <t>ODYSSEUS</t>
  </si>
  <si>
    <t>PK 250</t>
  </si>
  <si>
    <t>Andrzej Lewandowski</t>
  </si>
  <si>
    <t>BOGUSIA</t>
  </si>
  <si>
    <t>PK 16</t>
  </si>
  <si>
    <t>MIŁOMŁYN</t>
  </si>
  <si>
    <t>Grzegorz Woźniak</t>
  </si>
  <si>
    <t>XERREX</t>
  </si>
  <si>
    <t>POL 11077</t>
  </si>
  <si>
    <t>Tomasz Szychowiak</t>
  </si>
  <si>
    <t>SHREK</t>
  </si>
  <si>
    <t>POL 10101</t>
  </si>
  <si>
    <t>Krzysztof Lewandowski</t>
  </si>
  <si>
    <t>HUZAR</t>
  </si>
  <si>
    <t>POL 9845</t>
  </si>
  <si>
    <t>Łukasz Pater</t>
  </si>
  <si>
    <t>NOSTER</t>
  </si>
  <si>
    <t>WZP 012</t>
  </si>
  <si>
    <t>Wojciech Spisak</t>
  </si>
  <si>
    <t>SATURN GT</t>
  </si>
  <si>
    <t>Piotr Lewandowski</t>
  </si>
  <si>
    <t>BABOOSHKA</t>
  </si>
  <si>
    <t>Marek Sawicki</t>
  </si>
  <si>
    <t>ELCOM</t>
  </si>
  <si>
    <t>Jerzy Kusiak</t>
  </si>
  <si>
    <t>NEW JURIK</t>
  </si>
  <si>
    <t>Jacek Samsel</t>
  </si>
  <si>
    <t>SANTANA</t>
  </si>
  <si>
    <t>POL 4842</t>
  </si>
  <si>
    <t>Mirosłąw Szuba</t>
  </si>
  <si>
    <t>MIRON</t>
  </si>
  <si>
    <t>POL 7537</t>
  </si>
  <si>
    <t>Maciej Kroczewski</t>
  </si>
  <si>
    <t>FART</t>
  </si>
  <si>
    <t>Andrzej Brzozowski</t>
  </si>
  <si>
    <t>J 2635</t>
  </si>
  <si>
    <t>Wojciech Niedzielski</t>
  </si>
  <si>
    <t>EZ 0025</t>
  </si>
  <si>
    <t>AlLTERNATYWA</t>
  </si>
  <si>
    <t>Karol Gralik</t>
  </si>
  <si>
    <t>A 3</t>
  </si>
  <si>
    <t>Marcin Woźniak</t>
  </si>
  <si>
    <t>NATA</t>
  </si>
  <si>
    <t>Robert Janiszewski</t>
  </si>
  <si>
    <t>Marcin Celmerowski</t>
  </si>
  <si>
    <t>Gennady Svistunov</t>
  </si>
  <si>
    <t>Rafał Moszczyński</t>
  </si>
  <si>
    <t>Maciej Grodzki</t>
  </si>
  <si>
    <t>Witold Reszkowski</t>
  </si>
  <si>
    <t>Jacek Zyskowski</t>
  </si>
  <si>
    <t>Andrzej Bakieszczuk</t>
  </si>
  <si>
    <t>Robert Myczko</t>
  </si>
  <si>
    <t>Dariusz Sajko</t>
  </si>
  <si>
    <t>Michał Pałasz</t>
  </si>
  <si>
    <t>Leszek Wojnar</t>
  </si>
  <si>
    <t>POL720</t>
  </si>
  <si>
    <t>POL155</t>
  </si>
  <si>
    <t>POL 125</t>
  </si>
  <si>
    <t>POL80</t>
  </si>
  <si>
    <t>POL95</t>
  </si>
  <si>
    <t>POL9845</t>
  </si>
  <si>
    <t>POL88</t>
  </si>
  <si>
    <t>POL71</t>
  </si>
  <si>
    <t>POL2003</t>
  </si>
  <si>
    <t>POL25</t>
  </si>
  <si>
    <t>POL85</t>
  </si>
  <si>
    <t>mBank.pl</t>
  </si>
  <si>
    <t>Toyota Łódź Nassau</t>
  </si>
  <si>
    <t>Magija</t>
  </si>
  <si>
    <t>Wojownik</t>
  </si>
  <si>
    <t>Alter ego</t>
  </si>
  <si>
    <t>Flexpol</t>
  </si>
  <si>
    <t>Alibi</t>
  </si>
  <si>
    <t>Espresso</t>
  </si>
  <si>
    <t>Bruxsa</t>
  </si>
  <si>
    <t>Motor Centrum</t>
  </si>
  <si>
    <t>Freelance</t>
  </si>
  <si>
    <t>Barbra</t>
  </si>
  <si>
    <t>Maciej Moch</t>
  </si>
  <si>
    <t>II</t>
  </si>
  <si>
    <t>Henryk Kątny</t>
  </si>
  <si>
    <t>RYKOSZET</t>
  </si>
  <si>
    <t>Stanisław Hasiuk</t>
  </si>
  <si>
    <t>C 600</t>
  </si>
  <si>
    <t>Tomasz Kamiński</t>
  </si>
  <si>
    <t>PI 199</t>
  </si>
  <si>
    <t>M 28</t>
  </si>
  <si>
    <t>Emil Derda</t>
  </si>
  <si>
    <t>NEJA</t>
  </si>
  <si>
    <t>Piotr Podgórny</t>
  </si>
  <si>
    <t>Tango</t>
  </si>
  <si>
    <t>BZS 437</t>
  </si>
  <si>
    <t>Aleksander Majkowski</t>
  </si>
  <si>
    <t>Szymon Bernat</t>
  </si>
  <si>
    <t>POL 43</t>
  </si>
  <si>
    <t>Marek Kowalski</t>
  </si>
  <si>
    <t xml:space="preserve"> Osmański Ryszard</t>
  </si>
  <si>
    <t>Michał Brzozowski</t>
  </si>
  <si>
    <t>LEGENDA</t>
  </si>
  <si>
    <t>I 2635</t>
  </si>
  <si>
    <t>Ryszard Sosnowicz</t>
  </si>
  <si>
    <t>SOSNA</t>
  </si>
  <si>
    <t>POL 4477</t>
  </si>
  <si>
    <t>Mariusz Sobusiak</t>
  </si>
  <si>
    <t>YACHT YARD</t>
  </si>
  <si>
    <t>Michał Szewczyk</t>
  </si>
  <si>
    <t>A 1242</t>
  </si>
  <si>
    <t>Bartłomiej Derda</t>
  </si>
  <si>
    <t>THOR</t>
  </si>
  <si>
    <t>Szymon Ignaciuk</t>
  </si>
  <si>
    <t>PAN TADEUSZ 2</t>
  </si>
  <si>
    <t>Janusz Radomski</t>
  </si>
  <si>
    <t>BNEOPROFIL</t>
  </si>
  <si>
    <t>Maciej Kondracki</t>
  </si>
  <si>
    <t>PAPIER SERWIS</t>
  </si>
  <si>
    <t>A 116</t>
  </si>
  <si>
    <t>Tymon Sadowski</t>
  </si>
  <si>
    <t>PG RACING</t>
  </si>
  <si>
    <t>POL 177</t>
  </si>
  <si>
    <t>Andrzej Szynkiewicz</t>
  </si>
  <si>
    <t>POL 50</t>
  </si>
  <si>
    <t>Kamil Ortyl</t>
  </si>
  <si>
    <t>POL 154</t>
  </si>
  <si>
    <t>VECTOR SAILS</t>
  </si>
  <si>
    <t>NARWAL</t>
  </si>
  <si>
    <t>Aleksander Fereniec</t>
  </si>
  <si>
    <t>SI SAILING TEAM</t>
  </si>
  <si>
    <t>POL 148</t>
  </si>
  <si>
    <t>Jakub Jankowski</t>
  </si>
  <si>
    <t>POL 211</t>
  </si>
  <si>
    <t>OPEN BAR RT</t>
  </si>
  <si>
    <t>Tomasz Siwiński</t>
  </si>
  <si>
    <t>POL 182</t>
  </si>
  <si>
    <t>Tomasz Micewicz</t>
  </si>
  <si>
    <t>POL 185</t>
  </si>
  <si>
    <t>PROCARD</t>
  </si>
  <si>
    <t>Janusz Kordek</t>
  </si>
  <si>
    <t>IWONKA</t>
  </si>
  <si>
    <t>POL 104</t>
  </si>
  <si>
    <t>Tomasz Boreczek</t>
  </si>
  <si>
    <t>POL 78</t>
  </si>
  <si>
    <t>KANA</t>
  </si>
  <si>
    <t>Maciej Bienias</t>
  </si>
  <si>
    <t>POL 180</t>
  </si>
  <si>
    <t>LION</t>
  </si>
  <si>
    <t>STRUGA I</t>
  </si>
  <si>
    <t>Arkadiusz Sendlewski</t>
  </si>
  <si>
    <t>POL 501</t>
  </si>
  <si>
    <t>Stefan Janc</t>
  </si>
  <si>
    <t>IGA</t>
  </si>
  <si>
    <t>POL 164</t>
  </si>
  <si>
    <t>Jakub Bogdański</t>
  </si>
  <si>
    <t>POL 66</t>
  </si>
  <si>
    <t>Piotr Bogota</t>
  </si>
  <si>
    <t>RETMAN</t>
  </si>
  <si>
    <t>POL 153</t>
  </si>
  <si>
    <t>Grzegorz Salomon</t>
  </si>
  <si>
    <t>ULALA</t>
  </si>
  <si>
    <t>POL 127</t>
  </si>
  <si>
    <t>Piotr Szustak</t>
  </si>
  <si>
    <t>ZGRYZ</t>
  </si>
  <si>
    <t>Andrey Maslov</t>
  </si>
  <si>
    <t>Jeton</t>
  </si>
  <si>
    <t>RUS 77</t>
  </si>
  <si>
    <t>RUS 39</t>
  </si>
  <si>
    <t>Michail Ostapuschenko</t>
  </si>
  <si>
    <t>Peltinnik</t>
  </si>
  <si>
    <t>RUS 505</t>
  </si>
  <si>
    <t>Girta Berżnis</t>
  </si>
  <si>
    <t>My Way</t>
  </si>
  <si>
    <t>LAT 339</t>
  </si>
  <si>
    <t>Szymon Szymik</t>
  </si>
  <si>
    <t>Szymikm PMT</t>
  </si>
  <si>
    <t>PO&lt; 68</t>
  </si>
  <si>
    <t>Łukasz Ołtarzewski</t>
  </si>
  <si>
    <t>Iglotex</t>
  </si>
  <si>
    <t>POL 84</t>
  </si>
  <si>
    <t>Andris Żjatkovs</t>
  </si>
  <si>
    <t>LAT 222</t>
  </si>
  <si>
    <t>Micros</t>
  </si>
  <si>
    <t>Maja Dembowska</t>
  </si>
  <si>
    <t>Auto Podlasie</t>
  </si>
  <si>
    <t>POL 133</t>
  </si>
  <si>
    <t>Vitaly Parshin</t>
  </si>
  <si>
    <t>First</t>
  </si>
  <si>
    <t>RUS 150</t>
  </si>
  <si>
    <t>Anetta Wilczyńska</t>
  </si>
  <si>
    <t>Bruxa</t>
  </si>
  <si>
    <t>POL 71</t>
  </si>
  <si>
    <t>Paweł Bogdan</t>
  </si>
  <si>
    <t>Hakuna Matata</t>
  </si>
  <si>
    <t>POL 169</t>
  </si>
  <si>
    <t>Krzsztof Janiec</t>
  </si>
  <si>
    <t>Ekspresso</t>
  </si>
  <si>
    <t>POL 88</t>
  </si>
  <si>
    <t>Marcin Mazur</t>
  </si>
  <si>
    <t>Elo Baza</t>
  </si>
  <si>
    <t>POL 170</t>
  </si>
  <si>
    <t>Krzysztof Mariański</t>
  </si>
  <si>
    <t>Euro Shipping</t>
  </si>
  <si>
    <t>POL 53</t>
  </si>
  <si>
    <t>Korshunov Sergey</t>
  </si>
  <si>
    <t>RUS 59</t>
  </si>
  <si>
    <t>Igruszeczka</t>
  </si>
  <si>
    <t>Ogloblin Dmitry</t>
  </si>
  <si>
    <t>Denisenko Fedor</t>
  </si>
  <si>
    <t>RUS 75</t>
  </si>
  <si>
    <t>EST 189</t>
  </si>
  <si>
    <t>Windy</t>
  </si>
  <si>
    <t>Ontika</t>
  </si>
  <si>
    <t>ZALEWO</t>
  </si>
  <si>
    <t>Waldemar Górski</t>
  </si>
  <si>
    <t>IBIZA</t>
  </si>
  <si>
    <t>BZ 0372</t>
  </si>
  <si>
    <t>Aleksandra Hajduk</t>
  </si>
  <si>
    <t>OGAR</t>
  </si>
  <si>
    <t>Jarosław Kula</t>
  </si>
  <si>
    <t>ESCULAP</t>
  </si>
  <si>
    <t>POL 8755</t>
  </si>
  <si>
    <t>Czesław Kochanowski</t>
  </si>
  <si>
    <t>DYZIO</t>
  </si>
  <si>
    <t>N. Pasłęka</t>
  </si>
  <si>
    <t>Tomasz Makowski</t>
  </si>
  <si>
    <t>MARIE</t>
  </si>
  <si>
    <t>NZE 024</t>
  </si>
  <si>
    <t>Joanna Kopczyńska</t>
  </si>
  <si>
    <t>VEGA - ALFA</t>
  </si>
  <si>
    <t>POL 6761</t>
  </si>
  <si>
    <t>Marcin Boss</t>
  </si>
  <si>
    <t>BOSY</t>
  </si>
  <si>
    <t>POL 6243</t>
  </si>
  <si>
    <t>Kacper Czarnota</t>
  </si>
  <si>
    <t>ANTAŁEK</t>
  </si>
  <si>
    <t>PZ 1121</t>
  </si>
  <si>
    <t>Sławomir Kwiatkowski</t>
  </si>
  <si>
    <t>SZYBKA BAŚKA</t>
  </si>
  <si>
    <t>Mieczysław Leśniak</t>
  </si>
  <si>
    <t>MORS</t>
  </si>
  <si>
    <t>Jarosław Barkowski</t>
  </si>
  <si>
    <t>MAŁGOŚ</t>
  </si>
  <si>
    <t>POL 5644</t>
  </si>
  <si>
    <t>Juri Juschenko</t>
  </si>
  <si>
    <t>RUS 332</t>
  </si>
  <si>
    <t>N. Pzasłęka</t>
  </si>
  <si>
    <t>Janusz Rutkowski</t>
  </si>
  <si>
    <t>IRBIS</t>
  </si>
  <si>
    <t>Sergey Zhadobko</t>
  </si>
  <si>
    <t>VEGA</t>
  </si>
  <si>
    <t>Piotr Czapla</t>
  </si>
  <si>
    <t>RAPTOR</t>
  </si>
  <si>
    <t>POL 10207</t>
  </si>
  <si>
    <t>RUS 189</t>
  </si>
  <si>
    <t>POL 10209</t>
  </si>
  <si>
    <t>Adam Piontke</t>
  </si>
  <si>
    <t>Tadeusz Garniewski</t>
  </si>
  <si>
    <t>O'LE</t>
  </si>
  <si>
    <t>Wojtek Rutkowski</t>
  </si>
  <si>
    <t>MKKM</t>
  </si>
  <si>
    <t>J21</t>
  </si>
  <si>
    <t>Jarosław Brysiewicz</t>
  </si>
  <si>
    <t>Adam Cilulko</t>
  </si>
  <si>
    <t>Władysław Śniadkowski</t>
  </si>
  <si>
    <t>Grzegorz Potapowicz</t>
  </si>
  <si>
    <t>Krzysztof Murzyn</t>
  </si>
  <si>
    <t>JW. Ślepsk</t>
  </si>
  <si>
    <t>Grzegorz Skorupa</t>
  </si>
  <si>
    <t>AGI BU 2000</t>
  </si>
  <si>
    <t>Adam Bronakowski</t>
  </si>
  <si>
    <t>Piotr Ossowski</t>
  </si>
  <si>
    <t>Andrzej Ignaciuk</t>
  </si>
  <si>
    <t>Wojciech Dziurdź</t>
  </si>
  <si>
    <t>Jacek Kamiński</t>
  </si>
  <si>
    <t>SW 2708</t>
  </si>
  <si>
    <t>POL 156</t>
  </si>
  <si>
    <t>POL 73</t>
  </si>
  <si>
    <t>POL 137</t>
  </si>
  <si>
    <t>PERI</t>
  </si>
  <si>
    <t>ANWIL</t>
  </si>
  <si>
    <t>Szymon Jabłkowski</t>
  </si>
  <si>
    <t>ARTOHO:IC</t>
  </si>
  <si>
    <t>Jerzy Piesniewski</t>
  </si>
  <si>
    <t>AQUATIC</t>
  </si>
  <si>
    <t>Andrzej Samordak</t>
  </si>
  <si>
    <t>KRAK 22</t>
  </si>
  <si>
    <t>Mariusz Szmoniewski</t>
  </si>
  <si>
    <t>Henryk Koryciński</t>
  </si>
  <si>
    <t>LIBIDO</t>
  </si>
  <si>
    <t>CZARCIA</t>
  </si>
  <si>
    <t>Radosław Żurek</t>
  </si>
  <si>
    <t>Piotr Żiembiński</t>
  </si>
  <si>
    <t>SW 2736</t>
  </si>
  <si>
    <t>Olszewski Paweł</t>
  </si>
  <si>
    <t>WIGRASZEK</t>
  </si>
  <si>
    <t>BZS 440</t>
  </si>
  <si>
    <t>PZ 70</t>
  </si>
  <si>
    <t>SEEDY</t>
  </si>
  <si>
    <t>WEEKENDER</t>
  </si>
  <si>
    <t>Mirosław Tuszyński</t>
  </si>
  <si>
    <t>Gryegory Bajdan</t>
  </si>
  <si>
    <t>CASJOPE</t>
  </si>
  <si>
    <t>Pawe Francisykowski</t>
  </si>
  <si>
    <t>JENNIFER</t>
  </si>
  <si>
    <t>Kryzsytof Cyajka</t>
  </si>
  <si>
    <t>COCA INA</t>
  </si>
  <si>
    <t>RZ5</t>
  </si>
  <si>
    <t>Zbigniew Grupiński</t>
  </si>
  <si>
    <t>Krzysztof Olchowik</t>
  </si>
  <si>
    <t>Marek Twarogowski</t>
  </si>
  <si>
    <t>Marek Półchłopek</t>
  </si>
  <si>
    <t>Mirosław Jackiewicz</t>
  </si>
  <si>
    <t>Zdzisław Kulwicki</t>
  </si>
  <si>
    <t>E1103</t>
  </si>
  <si>
    <t>NZ0001</t>
  </si>
  <si>
    <t>Vima</t>
  </si>
  <si>
    <t>Katahymios</t>
  </si>
  <si>
    <t>TOMCOLOR</t>
  </si>
  <si>
    <t>Zbigniew Tomaszewski</t>
  </si>
  <si>
    <t>GODET 2</t>
  </si>
  <si>
    <t>MARICOPA II</t>
  </si>
  <si>
    <t>Dariusz Migdal</t>
  </si>
  <si>
    <t>Marian Wenta</t>
  </si>
  <si>
    <t>Andrzej Neuman</t>
  </si>
  <si>
    <t>Danie Pankowski</t>
  </si>
  <si>
    <t>Zbigniew Pankowski</t>
  </si>
  <si>
    <t>Mirosław Sadowski</t>
  </si>
  <si>
    <t>GOSIK</t>
  </si>
  <si>
    <t>SMOK</t>
  </si>
  <si>
    <t>GRYF</t>
  </si>
  <si>
    <t>SZYSZUNIA</t>
  </si>
  <si>
    <t>ESEMES</t>
  </si>
  <si>
    <t>Krzysztof Zieliński</t>
  </si>
  <si>
    <t>POL 181</t>
  </si>
  <si>
    <t>HORNET</t>
  </si>
  <si>
    <t>Jan Pazik</t>
  </si>
  <si>
    <t>AON</t>
  </si>
  <si>
    <t>Marcin Drużkowski</t>
  </si>
  <si>
    <t>STRATUS</t>
  </si>
  <si>
    <t>POL 199</t>
  </si>
  <si>
    <t>Jakub Siuta</t>
  </si>
  <si>
    <t>ALOHAMU</t>
  </si>
  <si>
    <t xml:space="preserve">POL 7 </t>
  </si>
  <si>
    <t>Jarosław Ossowski</t>
  </si>
  <si>
    <t>TWINS</t>
  </si>
  <si>
    <t>Le Bloes</t>
  </si>
  <si>
    <t>I</t>
  </si>
  <si>
    <t>Wiatr</t>
  </si>
  <si>
    <t>Maciej Skibiński</t>
  </si>
  <si>
    <t>POL 91</t>
  </si>
  <si>
    <t>Marcin Praxmajer</t>
  </si>
  <si>
    <t>KALIBER 47</t>
  </si>
  <si>
    <t>Wojciech Wójtowicz</t>
  </si>
  <si>
    <t>AUDI</t>
  </si>
  <si>
    <t>Bartosz Chroł</t>
  </si>
  <si>
    <t>Robert Kresło</t>
  </si>
  <si>
    <t>POL 178</t>
  </si>
  <si>
    <t>POL 135</t>
  </si>
  <si>
    <t>NUKA</t>
  </si>
  <si>
    <t>SIGMA</t>
  </si>
  <si>
    <t>NASZA</t>
  </si>
  <si>
    <t>LEWISTO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</si>
</sst>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5">
    <font>
      <sz val="10"/>
      <name val="Arial"/>
      <family val="0"/>
    </font>
    <font>
      <sz val="12"/>
      <name val="Arial CE"/>
      <family val="2"/>
    </font>
    <font>
      <sz val="12"/>
      <name val="Tahoma"/>
      <family val="2"/>
    </font>
    <font>
      <sz val="12"/>
      <color indexed="9"/>
      <name val="Tahoma"/>
      <family val="2"/>
    </font>
    <font>
      <sz val="12"/>
      <color indexed="8"/>
      <name val="Tahoma"/>
      <family val="2"/>
    </font>
    <font>
      <b/>
      <sz val="12"/>
      <name val="Tahoma"/>
      <family val="2"/>
    </font>
    <font>
      <b/>
      <sz val="12"/>
      <color indexed="9"/>
      <name val="Tahoma"/>
      <family val="2"/>
    </font>
    <font>
      <b/>
      <sz val="12"/>
      <color indexed="8"/>
      <name val="Tahoma"/>
      <family val="2"/>
    </font>
    <font>
      <sz val="10"/>
      <name val="Tahoma"/>
      <family val="2"/>
    </font>
    <font>
      <sz val="10"/>
      <name val="Arial CE"/>
      <family val="0"/>
    </font>
    <font>
      <sz val="11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9" fillId="0" borderId="0">
      <alignment/>
      <protection/>
    </xf>
    <xf numFmtId="0" fontId="39" fillId="27" borderId="1" applyNumberFormat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1" fontId="2" fillId="0" borderId="10" xfId="0" applyNumberFormat="1" applyFont="1" applyFill="1" applyBorder="1" applyAlignment="1" applyProtection="1">
      <alignment horizontal="center" vertical="center"/>
      <protection hidden="1"/>
    </xf>
    <xf numFmtId="0" fontId="3" fillId="0" borderId="0" xfId="0" applyFont="1" applyFill="1" applyAlignment="1" applyProtection="1">
      <alignment vertical="center"/>
      <protection hidden="1"/>
    </xf>
    <xf numFmtId="1" fontId="3" fillId="0" borderId="0" xfId="0" applyNumberFormat="1" applyFont="1" applyFill="1" applyAlignment="1" applyProtection="1">
      <alignment vertical="center"/>
      <protection hidden="1"/>
    </xf>
    <xf numFmtId="0" fontId="4" fillId="0" borderId="0" xfId="0" applyFont="1" applyFill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hidden="1"/>
    </xf>
    <xf numFmtId="0" fontId="3" fillId="0" borderId="0" xfId="0" applyFont="1" applyAlignment="1" applyProtection="1">
      <alignment vertical="center"/>
      <protection hidden="1"/>
    </xf>
    <xf numFmtId="0" fontId="4" fillId="0" borderId="0" xfId="0" applyFont="1" applyAlignment="1" applyProtection="1">
      <alignment vertical="center"/>
      <protection locked="0"/>
    </xf>
    <xf numFmtId="0" fontId="2" fillId="0" borderId="10" xfId="0" applyFont="1" applyFill="1" applyBorder="1" applyAlignment="1" applyProtection="1">
      <alignment horizontal="center" vertical="center"/>
      <protection hidden="1"/>
    </xf>
    <xf numFmtId="0" fontId="2" fillId="0" borderId="10" xfId="0" applyFont="1" applyFill="1" applyBorder="1" applyAlignment="1" applyProtection="1">
      <alignment horizontal="center" vertical="center" wrapText="1"/>
      <protection hidden="1"/>
    </xf>
    <xf numFmtId="0" fontId="2" fillId="0" borderId="0" xfId="0" applyFont="1" applyAlignment="1" applyProtection="1">
      <alignment vertical="center"/>
      <protection hidden="1"/>
    </xf>
    <xf numFmtId="0" fontId="2" fillId="0" borderId="10" xfId="0" applyFont="1" applyFill="1" applyBorder="1" applyAlignment="1">
      <alignment horizontal="center" vertical="center"/>
    </xf>
    <xf numFmtId="0" fontId="4" fillId="0" borderId="0" xfId="0" applyFont="1" applyAlignment="1" applyProtection="1">
      <alignment vertical="center"/>
      <protection hidden="1"/>
    </xf>
    <xf numFmtId="0" fontId="5" fillId="0" borderId="0" xfId="0" applyFont="1" applyAlignment="1" applyProtection="1">
      <alignment horizontal="center" vertical="center" wrapText="1"/>
      <protection hidden="1"/>
    </xf>
    <xf numFmtId="0" fontId="5" fillId="0" borderId="0" xfId="0" applyFont="1" applyAlignment="1" applyProtection="1">
      <alignment horizontal="left" vertical="center" wrapText="1"/>
      <protection hidden="1"/>
    </xf>
    <xf numFmtId="0" fontId="5" fillId="33" borderId="11" xfId="0" applyFont="1" applyFill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vertical="center"/>
      <protection hidden="1"/>
    </xf>
    <xf numFmtId="0" fontId="7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5" fillId="33" borderId="12" xfId="0" applyFont="1" applyFill="1" applyBorder="1" applyAlignment="1" applyProtection="1">
      <alignment horizontal="right" vertical="center"/>
      <protection hidden="1"/>
    </xf>
    <xf numFmtId="0" fontId="5" fillId="33" borderId="10" xfId="0" applyFont="1" applyFill="1" applyBorder="1" applyAlignment="1" applyProtection="1">
      <alignment horizontal="center" vertical="center"/>
      <protection hidden="1"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0" fontId="2" fillId="0" borderId="13" xfId="0" applyFont="1" applyFill="1" applyBorder="1" applyAlignment="1" applyProtection="1">
      <alignment horizontal="center" vertical="center"/>
      <protection hidden="1"/>
    </xf>
    <xf numFmtId="0" fontId="5" fillId="33" borderId="12" xfId="0" applyFont="1" applyFill="1" applyBorder="1" applyAlignment="1" applyProtection="1">
      <alignment horizontal="center" vertical="center"/>
      <protection hidden="1"/>
    </xf>
    <xf numFmtId="43" fontId="2" fillId="0" borderId="0" xfId="42" applyFont="1" applyAlignment="1" applyProtection="1">
      <alignment horizontal="center" vertical="center"/>
      <protection hidden="1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5" fillId="0" borderId="0" xfId="0" applyFont="1" applyAlignment="1" applyProtection="1">
      <alignment horizontal="center" vertical="center"/>
      <protection hidden="1"/>
    </xf>
    <xf numFmtId="0" fontId="5" fillId="33" borderId="11" xfId="0" applyFont="1" applyFill="1" applyBorder="1" applyAlignment="1" applyProtection="1">
      <alignment horizontal="left" vertical="center"/>
      <protection hidden="1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43" fontId="0" fillId="0" borderId="21" xfId="0" applyNumberFormat="1" applyBorder="1" applyAlignment="1">
      <alignment/>
    </xf>
    <xf numFmtId="43" fontId="0" fillId="0" borderId="22" xfId="0" applyNumberFormat="1" applyBorder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hidden="1"/>
    </xf>
    <xf numFmtId="0" fontId="10" fillId="0" borderId="24" xfId="0" applyFont="1" applyBorder="1" applyAlignment="1">
      <alignment horizontal="center" vertical="center"/>
    </xf>
    <xf numFmtId="0" fontId="10" fillId="34" borderId="24" xfId="0" applyFont="1" applyFill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4" xfId="0" applyFont="1" applyFill="1" applyBorder="1" applyAlignment="1" applyProtection="1">
      <alignment horizontal="center" vertical="center" wrapText="1"/>
      <protection hidden="1"/>
    </xf>
    <xf numFmtId="0" fontId="2" fillId="0" borderId="24" xfId="0" applyFont="1" applyFill="1" applyBorder="1" applyAlignment="1" applyProtection="1">
      <alignment horizontal="center" vertical="center" wrapText="1"/>
      <protection locked="0"/>
    </xf>
    <xf numFmtId="0" fontId="2" fillId="0" borderId="24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1" fillId="0" borderId="24" xfId="0" applyFont="1" applyBorder="1" applyAlignment="1">
      <alignment horizontal="center" vertical="center"/>
    </xf>
    <xf numFmtId="0" fontId="2" fillId="35" borderId="1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hidden="1"/>
    </xf>
    <xf numFmtId="0" fontId="5" fillId="33" borderId="23" xfId="0" applyFont="1" applyFill="1" applyBorder="1" applyAlignment="1" applyProtection="1">
      <alignment horizontal="center" vertical="center" wrapText="1"/>
      <protection hidden="1"/>
    </xf>
    <xf numFmtId="0" fontId="5" fillId="33" borderId="13" xfId="0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 wrapText="1"/>
      <protection hidden="1"/>
    </xf>
    <xf numFmtId="0" fontId="5" fillId="33" borderId="11" xfId="0" applyFont="1" applyFill="1" applyBorder="1" applyAlignment="1" applyProtection="1">
      <alignment horizontal="center" vertical="center"/>
      <protection hidden="1"/>
    </xf>
    <xf numFmtId="0" fontId="5" fillId="33" borderId="23" xfId="0" applyFont="1" applyFill="1" applyBorder="1" applyAlignment="1" applyProtection="1">
      <alignment horizontal="center" vertical="center"/>
      <protection hidden="1"/>
    </xf>
    <xf numFmtId="0" fontId="2" fillId="0" borderId="13" xfId="0" applyFont="1" applyBorder="1" applyAlignment="1" applyProtection="1">
      <alignment horizontal="center" vertical="center"/>
      <protection hidden="1"/>
    </xf>
    <xf numFmtId="0" fontId="2" fillId="0" borderId="13" xfId="0" applyFont="1" applyBorder="1" applyAlignment="1" applyProtection="1">
      <alignment horizontal="center" vertical="center" wrapText="1"/>
      <protection hidden="1"/>
    </xf>
    <xf numFmtId="0" fontId="5" fillId="0" borderId="0" xfId="0" applyFont="1" applyAlignment="1" applyProtection="1">
      <alignment horizontal="right" vertical="center"/>
      <protection hidden="1"/>
    </xf>
    <xf numFmtId="0" fontId="8" fillId="0" borderId="0" xfId="0" applyFont="1" applyAlignment="1">
      <alignment vertical="center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62"/>
  <sheetViews>
    <sheetView zoomScale="65" zoomScaleNormal="65" zoomScalePageLayoutView="0" workbookViewId="0" topLeftCell="A1">
      <selection activeCell="F16" sqref="F16"/>
    </sheetView>
  </sheetViews>
  <sheetFormatPr defaultColWidth="9.140625" defaultRowHeight="12.75"/>
  <cols>
    <col min="1" max="1" width="9.140625" style="10" customWidth="1"/>
    <col min="2" max="2" width="14.57421875" style="9" customWidth="1"/>
    <col min="3" max="3" width="31.00390625" style="10" bestFit="1" customWidth="1"/>
    <col min="4" max="4" width="20.7109375" style="9" customWidth="1"/>
    <col min="5" max="5" width="13.57421875" style="9" customWidth="1"/>
    <col min="6" max="6" width="12.421875" style="9" customWidth="1"/>
    <col min="7" max="7" width="12.140625" style="10" customWidth="1"/>
    <col min="8" max="9" width="11.8515625" style="10" customWidth="1"/>
    <col min="10" max="10" width="12.7109375" style="10" customWidth="1"/>
    <col min="11" max="11" width="12.421875" style="10" customWidth="1"/>
    <col min="12" max="12" width="12.8515625" style="10" customWidth="1"/>
    <col min="13" max="13" width="14.140625" style="10" customWidth="1"/>
    <col min="14" max="16" width="12.7109375" style="10" customWidth="1"/>
    <col min="17" max="17" width="12.28125" style="11" bestFit="1" customWidth="1"/>
    <col min="18" max="18" width="11.28125" style="12" customWidth="1"/>
    <col min="19" max="29" width="9.140625" style="12" customWidth="1"/>
    <col min="30" max="30" width="8.8515625" style="12" customWidth="1"/>
    <col min="31" max="33" width="9.140625" style="13" customWidth="1"/>
    <col min="34" max="16384" width="9.140625" style="9" customWidth="1"/>
  </cols>
  <sheetData>
    <row r="1" spans="1:33" s="16" customFormat="1" ht="15">
      <c r="A1" s="11"/>
      <c r="C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8"/>
      <c r="AF1" s="18"/>
      <c r="AG1" s="18"/>
    </row>
    <row r="2" spans="1:33" s="16" customFormat="1" ht="15">
      <c r="A2" s="68" t="s">
        <v>8</v>
      </c>
      <c r="B2" s="68"/>
      <c r="C2" s="68"/>
      <c r="D2" s="68"/>
      <c r="E2" s="68"/>
      <c r="F2" s="68"/>
      <c r="G2" s="68"/>
      <c r="H2" s="68"/>
      <c r="I2" s="34"/>
      <c r="J2" s="11"/>
      <c r="K2" s="11"/>
      <c r="L2" s="11"/>
      <c r="M2" s="11"/>
      <c r="N2" s="11"/>
      <c r="O2" s="11"/>
      <c r="P2" s="11"/>
      <c r="Q2" s="11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8"/>
      <c r="AF2" s="18"/>
      <c r="AG2" s="18"/>
    </row>
    <row r="3" spans="1:33" s="16" customFormat="1" ht="15">
      <c r="A3" s="11"/>
      <c r="C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8"/>
      <c r="AF3" s="18"/>
      <c r="AG3" s="18"/>
    </row>
    <row r="4" spans="1:33" s="16" customFormat="1" ht="18" customHeight="1">
      <c r="A4" s="69" t="s">
        <v>19</v>
      </c>
      <c r="B4" s="69"/>
      <c r="C4" s="69"/>
      <c r="D4" s="69"/>
      <c r="E4" s="69"/>
      <c r="F4" s="69"/>
      <c r="G4" s="69"/>
      <c r="H4" s="69"/>
      <c r="I4" s="19"/>
      <c r="J4" s="74" t="s">
        <v>16</v>
      </c>
      <c r="K4" s="75"/>
      <c r="M4" s="30">
        <f>SUM(E7:P7)/8</f>
        <v>7.25</v>
      </c>
      <c r="N4" s="11"/>
      <c r="O4" s="11"/>
      <c r="P4" s="11"/>
      <c r="Q4" s="11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8"/>
      <c r="AF4" s="18"/>
      <c r="AG4" s="18"/>
    </row>
    <row r="5" spans="1:33" s="16" customFormat="1" ht="18" customHeight="1">
      <c r="A5" s="20"/>
      <c r="B5" s="20"/>
      <c r="C5" s="19"/>
      <c r="D5" s="20"/>
      <c r="E5" s="20"/>
      <c r="F5" s="20"/>
      <c r="G5" s="20"/>
      <c r="H5" s="20"/>
      <c r="I5" s="20"/>
      <c r="J5" s="19"/>
      <c r="K5" s="11"/>
      <c r="L5" s="11"/>
      <c r="M5" s="11"/>
      <c r="N5" s="11"/>
      <c r="O5" s="11"/>
      <c r="P5" s="11"/>
      <c r="Q5" s="11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8"/>
      <c r="AF5" s="18"/>
      <c r="AG5" s="18"/>
    </row>
    <row r="6" spans="1:33" s="24" customFormat="1" ht="15" customHeight="1">
      <c r="A6" s="70" t="s">
        <v>0</v>
      </c>
      <c r="B6" s="65" t="s">
        <v>1</v>
      </c>
      <c r="C6" s="65" t="s">
        <v>9</v>
      </c>
      <c r="D6" s="21" t="s">
        <v>2</v>
      </c>
      <c r="E6" s="35" t="s">
        <v>45</v>
      </c>
      <c r="F6" s="21" t="s">
        <v>31</v>
      </c>
      <c r="G6" s="21" t="s">
        <v>46</v>
      </c>
      <c r="H6" s="21" t="s">
        <v>3</v>
      </c>
      <c r="I6" s="21" t="s">
        <v>47</v>
      </c>
      <c r="J6" s="21" t="s">
        <v>48</v>
      </c>
      <c r="K6" s="21" t="s">
        <v>50</v>
      </c>
      <c r="L6" s="21" t="s">
        <v>49</v>
      </c>
      <c r="M6" s="21" t="s">
        <v>358</v>
      </c>
      <c r="N6" s="21" t="s">
        <v>52</v>
      </c>
      <c r="O6" s="21" t="s">
        <v>10</v>
      </c>
      <c r="P6" s="21" t="s">
        <v>7</v>
      </c>
      <c r="Q6" s="65" t="s">
        <v>4</v>
      </c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3"/>
      <c r="AF6" s="23"/>
      <c r="AG6" s="23"/>
    </row>
    <row r="7" spans="1:33" s="24" customFormat="1" ht="14.25" customHeight="1">
      <c r="A7" s="71"/>
      <c r="B7" s="66"/>
      <c r="C7" s="66"/>
      <c r="D7" s="25" t="s">
        <v>5</v>
      </c>
      <c r="E7" s="26">
        <f aca="true" t="shared" si="0" ref="E7:P7">COUNTIF(E9:E100,"&gt;0")</f>
        <v>7</v>
      </c>
      <c r="F7" s="26">
        <f t="shared" si="0"/>
        <v>4</v>
      </c>
      <c r="G7" s="26">
        <f t="shared" si="0"/>
        <v>0</v>
      </c>
      <c r="H7" s="26">
        <f t="shared" si="0"/>
        <v>8</v>
      </c>
      <c r="I7" s="26">
        <f t="shared" si="0"/>
        <v>7</v>
      </c>
      <c r="J7" s="26">
        <f t="shared" si="0"/>
        <v>0</v>
      </c>
      <c r="K7" s="26">
        <f t="shared" si="0"/>
        <v>0</v>
      </c>
      <c r="L7" s="26">
        <f t="shared" si="0"/>
        <v>5</v>
      </c>
      <c r="M7" s="26">
        <f t="shared" si="0"/>
        <v>5</v>
      </c>
      <c r="N7" s="26">
        <f t="shared" si="0"/>
        <v>6</v>
      </c>
      <c r="O7" s="26">
        <f t="shared" si="0"/>
        <v>7</v>
      </c>
      <c r="P7" s="26">
        <f t="shared" si="0"/>
        <v>9</v>
      </c>
      <c r="Q7" s="66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3"/>
      <c r="AF7" s="23"/>
      <c r="AG7" s="23"/>
    </row>
    <row r="8" spans="1:33" s="24" customFormat="1" ht="14.25" customHeight="1">
      <c r="A8" s="72"/>
      <c r="B8" s="73"/>
      <c r="C8" s="73"/>
      <c r="D8" s="25" t="s">
        <v>6</v>
      </c>
      <c r="E8" s="29">
        <v>1</v>
      </c>
      <c r="F8" s="29">
        <v>1</v>
      </c>
      <c r="G8" s="26">
        <v>0.5</v>
      </c>
      <c r="H8" s="26">
        <v>1</v>
      </c>
      <c r="I8" s="26">
        <v>1</v>
      </c>
      <c r="J8" s="26">
        <v>1</v>
      </c>
      <c r="K8" s="26">
        <v>1</v>
      </c>
      <c r="L8" s="26">
        <v>0.5</v>
      </c>
      <c r="M8" s="26">
        <v>1</v>
      </c>
      <c r="N8" s="26">
        <v>1</v>
      </c>
      <c r="O8" s="26">
        <v>1</v>
      </c>
      <c r="P8" s="26">
        <v>1</v>
      </c>
      <c r="Q8" s="67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3"/>
      <c r="AF8" s="23"/>
      <c r="AG8" s="23"/>
    </row>
    <row r="9" spans="1:44" ht="33" customHeight="1">
      <c r="A9" s="14">
        <v>1</v>
      </c>
      <c r="B9" s="17"/>
      <c r="C9" s="42" t="s">
        <v>132</v>
      </c>
      <c r="D9" s="17" t="s">
        <v>133</v>
      </c>
      <c r="E9" s="17"/>
      <c r="F9" s="17"/>
      <c r="G9" s="2"/>
      <c r="H9" s="2">
        <v>1</v>
      </c>
      <c r="I9" s="2"/>
      <c r="J9" s="2"/>
      <c r="K9" s="2"/>
      <c r="L9" s="2">
        <v>2</v>
      </c>
      <c r="M9" s="2">
        <v>1</v>
      </c>
      <c r="N9" s="2">
        <v>1</v>
      </c>
      <c r="O9" s="2">
        <v>4</v>
      </c>
      <c r="P9" s="2">
        <v>1</v>
      </c>
      <c r="Q9" s="4">
        <f aca="true" t="shared" si="1" ref="Q9:Q40">AD9</f>
        <v>4331.961804173245</v>
      </c>
      <c r="R9" s="5">
        <f aca="true" t="shared" si="2" ref="R9:R31">IF(OR(E9="",E9="-"),0,E$8*(101+1000*LOG10(E$7/E9)))</f>
        <v>0</v>
      </c>
      <c r="S9" s="5">
        <f aca="true" t="shared" si="3" ref="S9:S31">IF(OR(F9="",F9="-"),0,F$8*(101+1000*LOG10(F$7/F9)))</f>
        <v>0</v>
      </c>
      <c r="T9" s="5">
        <f aca="true" t="shared" si="4" ref="T9:T31">IF(OR(G9="",G9="-"),0,G$8*(101+1000*LOG10(G$7/G9)))</f>
        <v>0</v>
      </c>
      <c r="U9" s="5">
        <f aca="true" t="shared" si="5" ref="U9:U31">IF(OR(H9="",H9="-"),0,H$8*(101+1000*LOG10(H$7/H9)))</f>
        <v>1004.0899869919435</v>
      </c>
      <c r="V9" s="5">
        <f aca="true" t="shared" si="6" ref="V9:V31">IF(OR(I9="",I9="-"),0,I$8*(101+1000*LOG10(I$7/I9)))</f>
        <v>0</v>
      </c>
      <c r="W9" s="5">
        <f aca="true" t="shared" si="7" ref="W9:W31">IF(OR(J9="",J9="-"),0,J$8*(101+1000*LOG10(J$7/J9)))</f>
        <v>0</v>
      </c>
      <c r="X9" s="5">
        <f aca="true" t="shared" si="8" ref="X9:X31">IF(OR(K9="",K9="-"),0,K$8*(101+1000*LOG10(K$7/K9)))</f>
        <v>0</v>
      </c>
      <c r="Y9" s="5">
        <f aca="true" t="shared" si="9" ref="Y9:Y31">IF(OR(L9="",L9="-"),0,L$8*(101+1000*LOG10(L$7/L9)))</f>
        <v>249.4700043360188</v>
      </c>
      <c r="Z9" s="5">
        <f aca="true" t="shared" si="10" ref="Z9:Z31">IF(OR(M9="",M9="-"),0,M$8*(101+1000*LOG10(M$7/M9)))</f>
        <v>799.9700043360189</v>
      </c>
      <c r="AA9" s="5">
        <f aca="true" t="shared" si="11" ref="AA9:AA31">IF(OR(N9="",N9="-"),0,N$8*(101+1000*LOG10(N$7/N9)))</f>
        <v>879.1512503836436</v>
      </c>
      <c r="AB9" s="5">
        <f aca="true" t="shared" si="12" ref="AB9:AB31">IF(OR(O9="",O9="-"),0,O$8*(101+1000*LOG10(O$7/O9)))</f>
        <v>344.0380486862945</v>
      </c>
      <c r="AC9" s="5">
        <f aca="true" t="shared" si="13" ref="AC9:AC31">IF(OR(P9="",P9="-"),0,P$8*(101+1000*LOG10(P$7/P9)))</f>
        <v>1055.2425094393247</v>
      </c>
      <c r="AD9" s="6">
        <f aca="true" t="shared" si="14" ref="AD9:AD40">SUM(R9:AC9)</f>
        <v>4331.961804173245</v>
      </c>
      <c r="AE9" s="7"/>
      <c r="AF9" s="7"/>
      <c r="AG9" s="7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</row>
    <row r="10" spans="1:44" ht="33" customHeight="1">
      <c r="A10" s="14">
        <v>2</v>
      </c>
      <c r="B10" s="3"/>
      <c r="C10" s="3" t="s">
        <v>40</v>
      </c>
      <c r="D10" s="3" t="s">
        <v>347</v>
      </c>
      <c r="E10" s="3">
        <v>1</v>
      </c>
      <c r="F10" s="3"/>
      <c r="G10" s="2"/>
      <c r="H10" s="2">
        <v>2</v>
      </c>
      <c r="I10" s="2"/>
      <c r="J10" s="2"/>
      <c r="K10" s="2"/>
      <c r="L10" s="2">
        <v>1</v>
      </c>
      <c r="M10" s="2"/>
      <c r="N10" s="2"/>
      <c r="O10" s="2">
        <v>2</v>
      </c>
      <c r="P10" s="2">
        <v>2</v>
      </c>
      <c r="Q10" s="4">
        <f t="shared" si="1"/>
        <v>3448.423591635848</v>
      </c>
      <c r="R10" s="5">
        <f t="shared" si="2"/>
        <v>946.0980400142569</v>
      </c>
      <c r="S10" s="5">
        <f t="shared" si="3"/>
        <v>0</v>
      </c>
      <c r="T10" s="5">
        <f t="shared" si="4"/>
        <v>0</v>
      </c>
      <c r="U10" s="5">
        <f t="shared" si="5"/>
        <v>703.0599913279624</v>
      </c>
      <c r="V10" s="5">
        <f t="shared" si="6"/>
        <v>0</v>
      </c>
      <c r="W10" s="5">
        <f t="shared" si="7"/>
        <v>0</v>
      </c>
      <c r="X10" s="5">
        <f t="shared" si="8"/>
        <v>0</v>
      </c>
      <c r="Y10" s="5">
        <f t="shared" si="9"/>
        <v>399.98500216800943</v>
      </c>
      <c r="Z10" s="5">
        <f t="shared" si="10"/>
        <v>0</v>
      </c>
      <c r="AA10" s="5">
        <f t="shared" si="11"/>
        <v>0</v>
      </c>
      <c r="AB10" s="5">
        <f t="shared" si="12"/>
        <v>645.0680443502756</v>
      </c>
      <c r="AC10" s="5">
        <f t="shared" si="13"/>
        <v>754.2125137753437</v>
      </c>
      <c r="AD10" s="6">
        <f t="shared" si="14"/>
        <v>3448.423591635848</v>
      </c>
      <c r="AE10" s="7"/>
      <c r="AF10" s="7"/>
      <c r="AG10" s="7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</row>
    <row r="11" spans="1:44" ht="33" customHeight="1">
      <c r="A11" s="14">
        <v>3</v>
      </c>
      <c r="B11" s="3" t="s">
        <v>26</v>
      </c>
      <c r="C11" s="3" t="s">
        <v>13</v>
      </c>
      <c r="D11" s="3" t="s">
        <v>53</v>
      </c>
      <c r="E11" s="3">
        <v>2</v>
      </c>
      <c r="F11" s="3"/>
      <c r="G11" s="2"/>
      <c r="H11" s="2">
        <v>4</v>
      </c>
      <c r="I11" s="2"/>
      <c r="J11" s="2"/>
      <c r="K11" s="2"/>
      <c r="L11" s="2">
        <v>4</v>
      </c>
      <c r="M11" s="2">
        <v>2</v>
      </c>
      <c r="N11" s="2"/>
      <c r="O11" s="2">
        <v>3</v>
      </c>
      <c r="P11" s="2">
        <v>3</v>
      </c>
      <c r="Q11" s="4">
        <f t="shared" si="1"/>
        <v>2692.0910952045792</v>
      </c>
      <c r="R11" s="5">
        <f t="shared" si="2"/>
        <v>645.0680443502756</v>
      </c>
      <c r="S11" s="5">
        <f t="shared" si="3"/>
        <v>0</v>
      </c>
      <c r="T11" s="5">
        <f t="shared" si="4"/>
        <v>0</v>
      </c>
      <c r="U11" s="5">
        <f t="shared" si="5"/>
        <v>402.0299956639812</v>
      </c>
      <c r="V11" s="5">
        <f t="shared" si="6"/>
        <v>0</v>
      </c>
      <c r="W11" s="5">
        <f t="shared" si="7"/>
        <v>0</v>
      </c>
      <c r="X11" s="5">
        <f t="shared" si="8"/>
        <v>0</v>
      </c>
      <c r="Y11" s="5">
        <f t="shared" si="9"/>
        <v>98.9550065040282</v>
      </c>
      <c r="Z11" s="5">
        <f t="shared" si="10"/>
        <v>498.9400086720376</v>
      </c>
      <c r="AA11" s="5">
        <f t="shared" si="11"/>
        <v>0</v>
      </c>
      <c r="AB11" s="5">
        <f t="shared" si="12"/>
        <v>468.97678529459444</v>
      </c>
      <c r="AC11" s="5">
        <f t="shared" si="13"/>
        <v>578.1212547196624</v>
      </c>
      <c r="AD11" s="6">
        <f t="shared" si="14"/>
        <v>2692.0910952045792</v>
      </c>
      <c r="AE11" s="7"/>
      <c r="AF11" s="7"/>
      <c r="AG11" s="7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</row>
    <row r="12" spans="1:44" ht="33" customHeight="1">
      <c r="A12" s="14">
        <v>4</v>
      </c>
      <c r="B12" s="3" t="s">
        <v>42</v>
      </c>
      <c r="C12" s="3" t="s">
        <v>54</v>
      </c>
      <c r="D12" s="3" t="s">
        <v>41</v>
      </c>
      <c r="E12" s="3">
        <v>3</v>
      </c>
      <c r="F12" s="3">
        <v>4</v>
      </c>
      <c r="G12" s="2"/>
      <c r="H12" s="2">
        <v>7</v>
      </c>
      <c r="I12" s="2">
        <v>1</v>
      </c>
      <c r="J12" s="2"/>
      <c r="K12" s="2"/>
      <c r="L12" s="2"/>
      <c r="M12" s="2"/>
      <c r="N12" s="2"/>
      <c r="O12" s="2">
        <v>6</v>
      </c>
      <c r="P12" s="2">
        <v>4</v>
      </c>
      <c r="Q12" s="4">
        <f t="shared" si="1"/>
        <v>2296.1960800285137</v>
      </c>
      <c r="R12" s="5">
        <f t="shared" si="2"/>
        <v>468.97678529459444</v>
      </c>
      <c r="S12" s="5">
        <f t="shared" si="3"/>
        <v>101</v>
      </c>
      <c r="T12" s="5">
        <f t="shared" si="4"/>
        <v>0</v>
      </c>
      <c r="U12" s="5">
        <f t="shared" si="5"/>
        <v>158.99194697768672</v>
      </c>
      <c r="V12" s="5">
        <f t="shared" si="6"/>
        <v>946.0980400142569</v>
      </c>
      <c r="W12" s="5">
        <f t="shared" si="7"/>
        <v>0</v>
      </c>
      <c r="X12" s="5">
        <f t="shared" si="8"/>
        <v>0</v>
      </c>
      <c r="Y12" s="5">
        <f t="shared" si="9"/>
        <v>0</v>
      </c>
      <c r="Z12" s="5">
        <f t="shared" si="10"/>
        <v>0</v>
      </c>
      <c r="AA12" s="5">
        <f t="shared" si="11"/>
        <v>0</v>
      </c>
      <c r="AB12" s="5">
        <f t="shared" si="12"/>
        <v>167.94678963061324</v>
      </c>
      <c r="AC12" s="5">
        <f t="shared" si="13"/>
        <v>453.18251811136247</v>
      </c>
      <c r="AD12" s="6">
        <f t="shared" si="14"/>
        <v>2296.1960800285137</v>
      </c>
      <c r="AE12" s="7"/>
      <c r="AF12" s="7"/>
      <c r="AG12" s="7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</row>
    <row r="13" spans="1:44" ht="33" customHeight="1">
      <c r="A13" s="14">
        <v>5</v>
      </c>
      <c r="B13" s="3"/>
      <c r="C13" s="3" t="s">
        <v>106</v>
      </c>
      <c r="D13" s="3" t="s">
        <v>107</v>
      </c>
      <c r="E13" s="3"/>
      <c r="F13" s="3">
        <v>1</v>
      </c>
      <c r="G13" s="2"/>
      <c r="H13" s="2"/>
      <c r="I13" s="2"/>
      <c r="J13" s="2"/>
      <c r="K13" s="2"/>
      <c r="L13" s="2"/>
      <c r="M13" s="2"/>
      <c r="N13" s="2"/>
      <c r="O13" s="2">
        <v>1</v>
      </c>
      <c r="P13" s="2"/>
      <c r="Q13" s="4">
        <f t="shared" si="1"/>
        <v>1649.1580313422191</v>
      </c>
      <c r="R13" s="5">
        <f t="shared" si="2"/>
        <v>0</v>
      </c>
      <c r="S13" s="5">
        <f t="shared" si="3"/>
        <v>703.0599913279624</v>
      </c>
      <c r="T13" s="5">
        <f t="shared" si="4"/>
        <v>0</v>
      </c>
      <c r="U13" s="5">
        <f t="shared" si="5"/>
        <v>0</v>
      </c>
      <c r="V13" s="5">
        <f t="shared" si="6"/>
        <v>0</v>
      </c>
      <c r="W13" s="5">
        <f t="shared" si="7"/>
        <v>0</v>
      </c>
      <c r="X13" s="5">
        <f t="shared" si="8"/>
        <v>0</v>
      </c>
      <c r="Y13" s="5">
        <f t="shared" si="9"/>
        <v>0</v>
      </c>
      <c r="Z13" s="5">
        <f t="shared" si="10"/>
        <v>0</v>
      </c>
      <c r="AA13" s="5">
        <f t="shared" si="11"/>
        <v>0</v>
      </c>
      <c r="AB13" s="5">
        <f t="shared" si="12"/>
        <v>946.0980400142569</v>
      </c>
      <c r="AC13" s="5">
        <f t="shared" si="13"/>
        <v>0</v>
      </c>
      <c r="AD13" s="6">
        <f t="shared" si="14"/>
        <v>1649.1580313422191</v>
      </c>
      <c r="AE13" s="7"/>
      <c r="AF13" s="7"/>
      <c r="AG13" s="7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</row>
    <row r="14" spans="1:44" ht="33" customHeight="1">
      <c r="A14" s="14">
        <v>6</v>
      </c>
      <c r="B14" s="43"/>
      <c r="C14" s="43" t="s">
        <v>134</v>
      </c>
      <c r="D14" s="43" t="s">
        <v>135</v>
      </c>
      <c r="E14" s="43"/>
      <c r="F14" s="43"/>
      <c r="G14" s="2"/>
      <c r="H14" s="2">
        <v>3</v>
      </c>
      <c r="I14" s="2"/>
      <c r="J14" s="2"/>
      <c r="K14" s="2"/>
      <c r="L14" s="2">
        <v>3</v>
      </c>
      <c r="M14" s="2"/>
      <c r="N14" s="2"/>
      <c r="O14" s="2">
        <v>5</v>
      </c>
      <c r="P14" s="2">
        <v>5</v>
      </c>
      <c r="Q14" s="4">
        <f t="shared" si="1"/>
        <v>1291.7936478620034</v>
      </c>
      <c r="R14" s="5">
        <f t="shared" si="2"/>
        <v>0</v>
      </c>
      <c r="S14" s="5">
        <f t="shared" si="3"/>
        <v>0</v>
      </c>
      <c r="T14" s="5">
        <f t="shared" si="4"/>
        <v>0</v>
      </c>
      <c r="U14" s="5">
        <f t="shared" si="5"/>
        <v>526.9687322722812</v>
      </c>
      <c r="V14" s="5">
        <f t="shared" si="6"/>
        <v>0</v>
      </c>
      <c r="W14" s="5">
        <f t="shared" si="7"/>
        <v>0</v>
      </c>
      <c r="X14" s="5">
        <f t="shared" si="8"/>
        <v>0</v>
      </c>
      <c r="Y14" s="5">
        <f t="shared" si="9"/>
        <v>161.4243748081782</v>
      </c>
      <c r="Z14" s="5">
        <f t="shared" si="10"/>
        <v>0</v>
      </c>
      <c r="AA14" s="5">
        <f t="shared" si="11"/>
        <v>0</v>
      </c>
      <c r="AB14" s="5">
        <f t="shared" si="12"/>
        <v>247.128035678238</v>
      </c>
      <c r="AC14" s="5">
        <f t="shared" si="13"/>
        <v>356.27250510330606</v>
      </c>
      <c r="AD14" s="6">
        <f t="shared" si="14"/>
        <v>1291.7936478620034</v>
      </c>
      <c r="AE14" s="7"/>
      <c r="AF14" s="7"/>
      <c r="AG14" s="7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</row>
    <row r="15" spans="1:44" ht="33" customHeight="1">
      <c r="A15" s="14">
        <v>7</v>
      </c>
      <c r="B15" s="43">
        <v>70</v>
      </c>
      <c r="C15" s="43" t="s">
        <v>33</v>
      </c>
      <c r="D15" s="43" t="s">
        <v>34</v>
      </c>
      <c r="E15" s="17">
        <v>4</v>
      </c>
      <c r="F15" s="17"/>
      <c r="G15" s="2"/>
      <c r="H15" s="2">
        <v>8</v>
      </c>
      <c r="I15" s="2"/>
      <c r="J15" s="2"/>
      <c r="K15" s="2"/>
      <c r="L15" s="2">
        <v>5</v>
      </c>
      <c r="M15" s="2"/>
      <c r="N15" s="2"/>
      <c r="O15" s="2"/>
      <c r="P15" s="2">
        <v>6</v>
      </c>
      <c r="Q15" s="4">
        <f t="shared" si="1"/>
        <v>772.6293077419757</v>
      </c>
      <c r="R15" s="5">
        <f t="shared" si="2"/>
        <v>344.0380486862945</v>
      </c>
      <c r="S15" s="5">
        <f t="shared" si="3"/>
        <v>0</v>
      </c>
      <c r="T15" s="5">
        <f t="shared" si="4"/>
        <v>0</v>
      </c>
      <c r="U15" s="5">
        <f t="shared" si="5"/>
        <v>101</v>
      </c>
      <c r="V15" s="5">
        <f t="shared" si="6"/>
        <v>0</v>
      </c>
      <c r="W15" s="5">
        <f t="shared" si="7"/>
        <v>0</v>
      </c>
      <c r="X15" s="5">
        <f t="shared" si="8"/>
        <v>0</v>
      </c>
      <c r="Y15" s="5">
        <f t="shared" si="9"/>
        <v>50.5</v>
      </c>
      <c r="Z15" s="5">
        <f t="shared" si="10"/>
        <v>0</v>
      </c>
      <c r="AA15" s="5">
        <f t="shared" si="11"/>
        <v>0</v>
      </c>
      <c r="AB15" s="5">
        <f t="shared" si="12"/>
        <v>0</v>
      </c>
      <c r="AC15" s="5">
        <f t="shared" si="13"/>
        <v>277.09125905568123</v>
      </c>
      <c r="AD15" s="6">
        <f t="shared" si="14"/>
        <v>772.6293077419757</v>
      </c>
      <c r="AE15" s="7"/>
      <c r="AF15" s="7"/>
      <c r="AG15" s="7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</row>
    <row r="16" spans="1:44" ht="33" customHeight="1">
      <c r="A16" s="14">
        <v>8</v>
      </c>
      <c r="B16" s="17" t="s">
        <v>216</v>
      </c>
      <c r="C16" s="42" t="s">
        <v>215</v>
      </c>
      <c r="D16" s="17"/>
      <c r="E16" s="17"/>
      <c r="F16" s="17"/>
      <c r="G16" s="2"/>
      <c r="H16" s="2"/>
      <c r="I16" s="2">
        <v>2</v>
      </c>
      <c r="J16" s="2"/>
      <c r="K16" s="2"/>
      <c r="L16" s="2"/>
      <c r="M16" s="2"/>
      <c r="N16" s="2"/>
      <c r="O16" s="2"/>
      <c r="P16" s="2"/>
      <c r="Q16" s="4">
        <f t="shared" si="1"/>
        <v>645.0680443502756</v>
      </c>
      <c r="R16" s="5">
        <f t="shared" si="2"/>
        <v>0</v>
      </c>
      <c r="S16" s="5">
        <f t="shared" si="3"/>
        <v>0</v>
      </c>
      <c r="T16" s="5">
        <f t="shared" si="4"/>
        <v>0</v>
      </c>
      <c r="U16" s="5">
        <f t="shared" si="5"/>
        <v>0</v>
      </c>
      <c r="V16" s="5">
        <f t="shared" si="6"/>
        <v>645.0680443502756</v>
      </c>
      <c r="W16" s="5">
        <f t="shared" si="7"/>
        <v>0</v>
      </c>
      <c r="X16" s="5">
        <f t="shared" si="8"/>
        <v>0</v>
      </c>
      <c r="Y16" s="5">
        <f t="shared" si="9"/>
        <v>0</v>
      </c>
      <c r="Z16" s="5">
        <f t="shared" si="10"/>
        <v>0</v>
      </c>
      <c r="AA16" s="5">
        <f t="shared" si="11"/>
        <v>0</v>
      </c>
      <c r="AB16" s="5">
        <f t="shared" si="12"/>
        <v>0</v>
      </c>
      <c r="AC16" s="5">
        <f t="shared" si="13"/>
        <v>0</v>
      </c>
      <c r="AD16" s="6">
        <f t="shared" si="14"/>
        <v>645.0680443502756</v>
      </c>
      <c r="AE16" s="7"/>
      <c r="AF16" s="7"/>
      <c r="AG16" s="7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</row>
    <row r="17" spans="1:44" ht="33" customHeight="1">
      <c r="A17" s="14">
        <v>9</v>
      </c>
      <c r="B17" s="14"/>
      <c r="C17" s="15" t="s">
        <v>391</v>
      </c>
      <c r="D17" s="14" t="s">
        <v>392</v>
      </c>
      <c r="E17" s="14"/>
      <c r="F17" s="14"/>
      <c r="G17" s="2"/>
      <c r="H17" s="3"/>
      <c r="I17" s="3"/>
      <c r="J17" s="3"/>
      <c r="K17" s="2"/>
      <c r="L17" s="2"/>
      <c r="M17" s="2"/>
      <c r="N17" s="2">
        <v>2</v>
      </c>
      <c r="O17" s="2"/>
      <c r="P17" s="2"/>
      <c r="Q17" s="4">
        <f t="shared" si="1"/>
        <v>578.1212547196624</v>
      </c>
      <c r="R17" s="5">
        <f t="shared" si="2"/>
        <v>0</v>
      </c>
      <c r="S17" s="5">
        <f t="shared" si="3"/>
        <v>0</v>
      </c>
      <c r="T17" s="5">
        <f t="shared" si="4"/>
        <v>0</v>
      </c>
      <c r="U17" s="5">
        <f t="shared" si="5"/>
        <v>0</v>
      </c>
      <c r="V17" s="5">
        <f t="shared" si="6"/>
        <v>0</v>
      </c>
      <c r="W17" s="5">
        <f t="shared" si="7"/>
        <v>0</v>
      </c>
      <c r="X17" s="5">
        <f t="shared" si="8"/>
        <v>0</v>
      </c>
      <c r="Y17" s="5">
        <f t="shared" si="9"/>
        <v>0</v>
      </c>
      <c r="Z17" s="5">
        <f t="shared" si="10"/>
        <v>0</v>
      </c>
      <c r="AA17" s="5">
        <f t="shared" si="11"/>
        <v>578.1212547196624</v>
      </c>
      <c r="AB17" s="5">
        <f t="shared" si="12"/>
        <v>0</v>
      </c>
      <c r="AC17" s="5">
        <f t="shared" si="13"/>
        <v>0</v>
      </c>
      <c r="AD17" s="6">
        <f t="shared" si="14"/>
        <v>578.1212547196624</v>
      </c>
      <c r="AE17" s="7"/>
      <c r="AF17" s="7"/>
      <c r="AG17" s="7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</row>
    <row r="18" spans="1:44" ht="33" customHeight="1">
      <c r="A18" s="14">
        <v>10</v>
      </c>
      <c r="B18" s="15"/>
      <c r="C18" s="15" t="s">
        <v>217</v>
      </c>
      <c r="D18" s="15" t="s">
        <v>218</v>
      </c>
      <c r="E18" s="15"/>
      <c r="F18" s="15"/>
      <c r="G18" s="2"/>
      <c r="H18" s="2"/>
      <c r="I18" s="2">
        <v>3</v>
      </c>
      <c r="J18" s="2"/>
      <c r="K18" s="2"/>
      <c r="L18" s="2"/>
      <c r="M18" s="2"/>
      <c r="N18" s="2"/>
      <c r="O18" s="2"/>
      <c r="P18" s="2"/>
      <c r="Q18" s="4">
        <f t="shared" si="1"/>
        <v>468.97678529459444</v>
      </c>
      <c r="R18" s="5">
        <f t="shared" si="2"/>
        <v>0</v>
      </c>
      <c r="S18" s="5">
        <f t="shared" si="3"/>
        <v>0</v>
      </c>
      <c r="T18" s="5">
        <f t="shared" si="4"/>
        <v>0</v>
      </c>
      <c r="U18" s="5">
        <f t="shared" si="5"/>
        <v>0</v>
      </c>
      <c r="V18" s="5">
        <f t="shared" si="6"/>
        <v>468.97678529459444</v>
      </c>
      <c r="W18" s="5">
        <f t="shared" si="7"/>
        <v>0</v>
      </c>
      <c r="X18" s="5">
        <f t="shared" si="8"/>
        <v>0</v>
      </c>
      <c r="Y18" s="5">
        <f t="shared" si="9"/>
        <v>0</v>
      </c>
      <c r="Z18" s="5">
        <f t="shared" si="10"/>
        <v>0</v>
      </c>
      <c r="AA18" s="5">
        <f t="shared" si="11"/>
        <v>0</v>
      </c>
      <c r="AB18" s="5">
        <f t="shared" si="12"/>
        <v>0</v>
      </c>
      <c r="AC18" s="5">
        <f t="shared" si="13"/>
        <v>0</v>
      </c>
      <c r="AD18" s="6">
        <f t="shared" si="14"/>
        <v>468.97678529459444</v>
      </c>
      <c r="AE18" s="7"/>
      <c r="AF18" s="7"/>
      <c r="AG18" s="7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</row>
    <row r="19" spans="1:44" ht="33" customHeight="1">
      <c r="A19" s="14">
        <v>11</v>
      </c>
      <c r="B19" s="43"/>
      <c r="C19" s="43" t="s">
        <v>108</v>
      </c>
      <c r="D19" s="46" t="s">
        <v>109</v>
      </c>
      <c r="E19" s="17"/>
      <c r="F19" s="17">
        <v>2</v>
      </c>
      <c r="G19" s="2"/>
      <c r="H19" s="2"/>
      <c r="I19" s="2"/>
      <c r="J19" s="2"/>
      <c r="K19" s="2"/>
      <c r="L19" s="2"/>
      <c r="M19" s="2"/>
      <c r="N19" s="2"/>
      <c r="O19" s="2"/>
      <c r="P19" s="2"/>
      <c r="Q19" s="4">
        <f t="shared" si="1"/>
        <v>402.0299956639812</v>
      </c>
      <c r="R19" s="5">
        <f t="shared" si="2"/>
        <v>0</v>
      </c>
      <c r="S19" s="5">
        <f t="shared" si="3"/>
        <v>402.0299956639812</v>
      </c>
      <c r="T19" s="5">
        <f t="shared" si="4"/>
        <v>0</v>
      </c>
      <c r="U19" s="5">
        <f t="shared" si="5"/>
        <v>0</v>
      </c>
      <c r="V19" s="5">
        <f t="shared" si="6"/>
        <v>0</v>
      </c>
      <c r="W19" s="5">
        <f t="shared" si="7"/>
        <v>0</v>
      </c>
      <c r="X19" s="5">
        <f t="shared" si="8"/>
        <v>0</v>
      </c>
      <c r="Y19" s="5">
        <f t="shared" si="9"/>
        <v>0</v>
      </c>
      <c r="Z19" s="5">
        <f t="shared" si="10"/>
        <v>0</v>
      </c>
      <c r="AA19" s="5">
        <f t="shared" si="11"/>
        <v>0</v>
      </c>
      <c r="AB19" s="5">
        <f t="shared" si="12"/>
        <v>0</v>
      </c>
      <c r="AC19" s="5">
        <f t="shared" si="13"/>
        <v>0</v>
      </c>
      <c r="AD19" s="6">
        <f t="shared" si="14"/>
        <v>402.0299956639812</v>
      </c>
      <c r="AE19" s="7"/>
      <c r="AF19" s="7"/>
      <c r="AG19" s="7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</row>
    <row r="20" spans="1:44" ht="33" customHeight="1">
      <c r="A20" s="14">
        <v>12</v>
      </c>
      <c r="B20" s="1" t="s">
        <v>395</v>
      </c>
      <c r="C20" s="1" t="s">
        <v>393</v>
      </c>
      <c r="D20" s="1" t="s">
        <v>394</v>
      </c>
      <c r="E20" s="17"/>
      <c r="F20" s="17"/>
      <c r="G20" s="2"/>
      <c r="H20" s="2"/>
      <c r="I20" s="2"/>
      <c r="J20" s="2"/>
      <c r="K20" s="2"/>
      <c r="L20" s="2"/>
      <c r="M20" s="2"/>
      <c r="N20" s="2">
        <v>3</v>
      </c>
      <c r="O20" s="2"/>
      <c r="P20" s="2"/>
      <c r="Q20" s="4">
        <f t="shared" si="1"/>
        <v>402.0299956639812</v>
      </c>
      <c r="R20" s="5">
        <f t="shared" si="2"/>
        <v>0</v>
      </c>
      <c r="S20" s="5">
        <f t="shared" si="3"/>
        <v>0</v>
      </c>
      <c r="T20" s="5">
        <f t="shared" si="4"/>
        <v>0</v>
      </c>
      <c r="U20" s="5">
        <f t="shared" si="5"/>
        <v>0</v>
      </c>
      <c r="V20" s="5">
        <f t="shared" si="6"/>
        <v>0</v>
      </c>
      <c r="W20" s="5">
        <f t="shared" si="7"/>
        <v>0</v>
      </c>
      <c r="X20" s="5">
        <f t="shared" si="8"/>
        <v>0</v>
      </c>
      <c r="Y20" s="5">
        <f t="shared" si="9"/>
        <v>0</v>
      </c>
      <c r="Z20" s="5">
        <f t="shared" si="10"/>
        <v>0</v>
      </c>
      <c r="AA20" s="5">
        <f t="shared" si="11"/>
        <v>402.0299956639812</v>
      </c>
      <c r="AB20" s="5">
        <f t="shared" si="12"/>
        <v>0</v>
      </c>
      <c r="AC20" s="5">
        <f t="shared" si="13"/>
        <v>0</v>
      </c>
      <c r="AD20" s="6">
        <f t="shared" si="14"/>
        <v>402.0299956639812</v>
      </c>
      <c r="AE20" s="7"/>
      <c r="AF20" s="7"/>
      <c r="AG20" s="7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</row>
    <row r="21" spans="1:44" ht="33" customHeight="1">
      <c r="A21" s="14">
        <v>13</v>
      </c>
      <c r="B21" s="43" t="s">
        <v>220</v>
      </c>
      <c r="C21" s="43" t="s">
        <v>219</v>
      </c>
      <c r="D21" s="43"/>
      <c r="E21" s="3"/>
      <c r="F21" s="3"/>
      <c r="G21" s="2"/>
      <c r="H21" s="2"/>
      <c r="I21" s="2">
        <v>4</v>
      </c>
      <c r="J21" s="2"/>
      <c r="K21" s="2"/>
      <c r="L21" s="2"/>
      <c r="M21" s="2"/>
      <c r="N21" s="2"/>
      <c r="O21" s="2"/>
      <c r="P21" s="2"/>
      <c r="Q21" s="4">
        <f t="shared" si="1"/>
        <v>344.0380486862945</v>
      </c>
      <c r="R21" s="5">
        <f t="shared" si="2"/>
        <v>0</v>
      </c>
      <c r="S21" s="5">
        <f t="shared" si="3"/>
        <v>0</v>
      </c>
      <c r="T21" s="5">
        <f t="shared" si="4"/>
        <v>0</v>
      </c>
      <c r="U21" s="5">
        <f t="shared" si="5"/>
        <v>0</v>
      </c>
      <c r="V21" s="5">
        <f t="shared" si="6"/>
        <v>344.0380486862945</v>
      </c>
      <c r="W21" s="5">
        <f t="shared" si="7"/>
        <v>0</v>
      </c>
      <c r="X21" s="5">
        <f t="shared" si="8"/>
        <v>0</v>
      </c>
      <c r="Y21" s="5">
        <f t="shared" si="9"/>
        <v>0</v>
      </c>
      <c r="Z21" s="5">
        <f t="shared" si="10"/>
        <v>0</v>
      </c>
      <c r="AA21" s="5">
        <f t="shared" si="11"/>
        <v>0</v>
      </c>
      <c r="AB21" s="5">
        <f t="shared" si="12"/>
        <v>0</v>
      </c>
      <c r="AC21" s="5">
        <f t="shared" si="13"/>
        <v>0</v>
      </c>
      <c r="AD21" s="6">
        <f t="shared" si="14"/>
        <v>344.0380486862945</v>
      </c>
      <c r="AE21" s="7"/>
      <c r="AF21" s="7"/>
      <c r="AG21" s="7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</row>
    <row r="22" spans="1:44" ht="33" customHeight="1">
      <c r="A22" s="14">
        <v>14</v>
      </c>
      <c r="B22" s="1" t="s">
        <v>361</v>
      </c>
      <c r="C22" s="1" t="s">
        <v>359</v>
      </c>
      <c r="D22" s="1" t="s">
        <v>360</v>
      </c>
      <c r="E22" s="43"/>
      <c r="F22" s="43"/>
      <c r="G22" s="2"/>
      <c r="H22" s="2"/>
      <c r="I22" s="2"/>
      <c r="J22" s="2"/>
      <c r="K22" s="2"/>
      <c r="L22" s="2"/>
      <c r="M22" s="2">
        <v>3</v>
      </c>
      <c r="N22" s="2"/>
      <c r="O22" s="2"/>
      <c r="P22" s="2"/>
      <c r="Q22" s="4">
        <f t="shared" si="1"/>
        <v>322.8487496163564</v>
      </c>
      <c r="R22" s="5">
        <f t="shared" si="2"/>
        <v>0</v>
      </c>
      <c r="S22" s="5">
        <f t="shared" si="3"/>
        <v>0</v>
      </c>
      <c r="T22" s="5">
        <f t="shared" si="4"/>
        <v>0</v>
      </c>
      <c r="U22" s="5">
        <f t="shared" si="5"/>
        <v>0</v>
      </c>
      <c r="V22" s="5">
        <f t="shared" si="6"/>
        <v>0</v>
      </c>
      <c r="W22" s="5">
        <f t="shared" si="7"/>
        <v>0</v>
      </c>
      <c r="X22" s="5">
        <f t="shared" si="8"/>
        <v>0</v>
      </c>
      <c r="Y22" s="5">
        <f t="shared" si="9"/>
        <v>0</v>
      </c>
      <c r="Z22" s="5">
        <f t="shared" si="10"/>
        <v>322.8487496163564</v>
      </c>
      <c r="AA22" s="5">
        <f t="shared" si="11"/>
        <v>0</v>
      </c>
      <c r="AB22" s="5">
        <f t="shared" si="12"/>
        <v>0</v>
      </c>
      <c r="AC22" s="5">
        <f t="shared" si="13"/>
        <v>0</v>
      </c>
      <c r="AD22" s="6">
        <f t="shared" si="14"/>
        <v>322.8487496163564</v>
      </c>
      <c r="AE22" s="7"/>
      <c r="AF22" s="7"/>
      <c r="AG22" s="7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</row>
    <row r="23" spans="1:44" ht="33" customHeight="1">
      <c r="A23" s="14">
        <v>15</v>
      </c>
      <c r="B23" s="43" t="s">
        <v>138</v>
      </c>
      <c r="C23" s="43" t="s">
        <v>136</v>
      </c>
      <c r="D23" s="43" t="s">
        <v>137</v>
      </c>
      <c r="E23" s="43"/>
      <c r="F23" s="43"/>
      <c r="G23" s="2"/>
      <c r="H23" s="2">
        <v>5</v>
      </c>
      <c r="I23" s="2"/>
      <c r="J23" s="2"/>
      <c r="K23" s="2"/>
      <c r="L23" s="2"/>
      <c r="M23" s="2"/>
      <c r="N23" s="2"/>
      <c r="O23" s="2"/>
      <c r="P23" s="2"/>
      <c r="Q23" s="4">
        <f t="shared" si="1"/>
        <v>305.1199826559248</v>
      </c>
      <c r="R23" s="5">
        <f t="shared" si="2"/>
        <v>0</v>
      </c>
      <c r="S23" s="5">
        <f t="shared" si="3"/>
        <v>0</v>
      </c>
      <c r="T23" s="5">
        <f t="shared" si="4"/>
        <v>0</v>
      </c>
      <c r="U23" s="5">
        <f t="shared" si="5"/>
        <v>305.1199826559248</v>
      </c>
      <c r="V23" s="5">
        <f t="shared" si="6"/>
        <v>0</v>
      </c>
      <c r="W23" s="5">
        <f t="shared" si="7"/>
        <v>0</v>
      </c>
      <c r="X23" s="5">
        <f t="shared" si="8"/>
        <v>0</v>
      </c>
      <c r="Y23" s="5">
        <f t="shared" si="9"/>
        <v>0</v>
      </c>
      <c r="Z23" s="5">
        <f t="shared" si="10"/>
        <v>0</v>
      </c>
      <c r="AA23" s="5">
        <f t="shared" si="11"/>
        <v>0</v>
      </c>
      <c r="AB23" s="5">
        <f t="shared" si="12"/>
        <v>0</v>
      </c>
      <c r="AC23" s="5">
        <f t="shared" si="13"/>
        <v>0</v>
      </c>
      <c r="AD23" s="6">
        <f t="shared" si="14"/>
        <v>305.1199826559248</v>
      </c>
      <c r="AE23" s="7"/>
      <c r="AF23" s="7"/>
      <c r="AG23" s="7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</row>
    <row r="24" spans="1:44" ht="33" customHeight="1">
      <c r="A24" s="14">
        <v>16</v>
      </c>
      <c r="B24" s="3"/>
      <c r="C24" s="52" t="s">
        <v>396</v>
      </c>
      <c r="D24" s="3"/>
      <c r="E24" s="3"/>
      <c r="F24" s="3"/>
      <c r="G24" s="2"/>
      <c r="H24" s="2"/>
      <c r="I24" s="2"/>
      <c r="J24" s="2"/>
      <c r="K24" s="2"/>
      <c r="L24" s="2"/>
      <c r="M24" s="2"/>
      <c r="N24" s="2">
        <v>4</v>
      </c>
      <c r="O24" s="2"/>
      <c r="P24" s="2"/>
      <c r="Q24" s="4">
        <f t="shared" si="1"/>
        <v>277.09125905568123</v>
      </c>
      <c r="R24" s="5">
        <f t="shared" si="2"/>
        <v>0</v>
      </c>
      <c r="S24" s="5">
        <f t="shared" si="3"/>
        <v>0</v>
      </c>
      <c r="T24" s="5">
        <f t="shared" si="4"/>
        <v>0</v>
      </c>
      <c r="U24" s="5">
        <f t="shared" si="5"/>
        <v>0</v>
      </c>
      <c r="V24" s="5">
        <f t="shared" si="6"/>
        <v>0</v>
      </c>
      <c r="W24" s="5">
        <f t="shared" si="7"/>
        <v>0</v>
      </c>
      <c r="X24" s="5">
        <f t="shared" si="8"/>
        <v>0</v>
      </c>
      <c r="Y24" s="5">
        <f t="shared" si="9"/>
        <v>0</v>
      </c>
      <c r="Z24" s="5">
        <f t="shared" si="10"/>
        <v>0</v>
      </c>
      <c r="AA24" s="5">
        <f t="shared" si="11"/>
        <v>277.09125905568123</v>
      </c>
      <c r="AB24" s="5">
        <f t="shared" si="12"/>
        <v>0</v>
      </c>
      <c r="AC24" s="5">
        <f t="shared" si="13"/>
        <v>0</v>
      </c>
      <c r="AD24" s="6">
        <f t="shared" si="14"/>
        <v>277.09125905568123</v>
      </c>
      <c r="AE24" s="7"/>
      <c r="AF24" s="7"/>
      <c r="AG24" s="7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</row>
    <row r="25" spans="1:44" ht="33" customHeight="1">
      <c r="A25" s="14">
        <v>17</v>
      </c>
      <c r="B25" s="17"/>
      <c r="C25" s="52" t="s">
        <v>397</v>
      </c>
      <c r="D25" s="17"/>
      <c r="E25" s="17"/>
      <c r="F25" s="17"/>
      <c r="G25" s="2"/>
      <c r="H25" s="2"/>
      <c r="I25" s="2"/>
      <c r="J25" s="2"/>
      <c r="K25" s="2"/>
      <c r="L25" s="2"/>
      <c r="M25" s="2"/>
      <c r="N25" s="2">
        <v>4</v>
      </c>
      <c r="O25" s="2"/>
      <c r="P25" s="2"/>
      <c r="Q25" s="4">
        <f t="shared" si="1"/>
        <v>277.09125905568123</v>
      </c>
      <c r="R25" s="5">
        <f t="shared" si="2"/>
        <v>0</v>
      </c>
      <c r="S25" s="5">
        <f t="shared" si="3"/>
        <v>0</v>
      </c>
      <c r="T25" s="5">
        <f t="shared" si="4"/>
        <v>0</v>
      </c>
      <c r="U25" s="5">
        <f t="shared" si="5"/>
        <v>0</v>
      </c>
      <c r="V25" s="5">
        <f t="shared" si="6"/>
        <v>0</v>
      </c>
      <c r="W25" s="5">
        <f t="shared" si="7"/>
        <v>0</v>
      </c>
      <c r="X25" s="5">
        <f t="shared" si="8"/>
        <v>0</v>
      </c>
      <c r="Y25" s="5">
        <f t="shared" si="9"/>
        <v>0</v>
      </c>
      <c r="Z25" s="5">
        <f t="shared" si="10"/>
        <v>0</v>
      </c>
      <c r="AA25" s="5">
        <f t="shared" si="11"/>
        <v>277.09125905568123</v>
      </c>
      <c r="AB25" s="5">
        <f t="shared" si="12"/>
        <v>0</v>
      </c>
      <c r="AC25" s="5">
        <f t="shared" si="13"/>
        <v>0</v>
      </c>
      <c r="AD25" s="6">
        <f t="shared" si="14"/>
        <v>277.09125905568123</v>
      </c>
      <c r="AE25" s="7"/>
      <c r="AF25" s="7"/>
      <c r="AG25" s="7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</row>
    <row r="26" spans="1:44" ht="33" customHeight="1">
      <c r="A26" s="14">
        <v>18</v>
      </c>
      <c r="B26" s="43">
        <v>11</v>
      </c>
      <c r="C26" s="43" t="s">
        <v>55</v>
      </c>
      <c r="D26" s="46"/>
      <c r="E26" s="17">
        <v>5</v>
      </c>
      <c r="F26" s="17"/>
      <c r="G26" s="2"/>
      <c r="H26" s="2"/>
      <c r="I26" s="2"/>
      <c r="J26" s="2"/>
      <c r="K26" s="2"/>
      <c r="L26" s="2"/>
      <c r="M26" s="2"/>
      <c r="N26" s="2"/>
      <c r="O26" s="2"/>
      <c r="P26" s="2"/>
      <c r="Q26" s="4">
        <f t="shared" si="1"/>
        <v>247.128035678238</v>
      </c>
      <c r="R26" s="5">
        <f t="shared" si="2"/>
        <v>247.128035678238</v>
      </c>
      <c r="S26" s="5">
        <f t="shared" si="3"/>
        <v>0</v>
      </c>
      <c r="T26" s="5">
        <f t="shared" si="4"/>
        <v>0</v>
      </c>
      <c r="U26" s="5">
        <f t="shared" si="5"/>
        <v>0</v>
      </c>
      <c r="V26" s="5">
        <f t="shared" si="6"/>
        <v>0</v>
      </c>
      <c r="W26" s="5">
        <f t="shared" si="7"/>
        <v>0</v>
      </c>
      <c r="X26" s="5">
        <f t="shared" si="8"/>
        <v>0</v>
      </c>
      <c r="Y26" s="5">
        <f t="shared" si="9"/>
        <v>0</v>
      </c>
      <c r="Z26" s="5">
        <f t="shared" si="10"/>
        <v>0</v>
      </c>
      <c r="AA26" s="5">
        <f t="shared" si="11"/>
        <v>0</v>
      </c>
      <c r="AB26" s="5">
        <f t="shared" si="12"/>
        <v>0</v>
      </c>
      <c r="AC26" s="5">
        <f t="shared" si="13"/>
        <v>0</v>
      </c>
      <c r="AD26" s="6">
        <f t="shared" si="14"/>
        <v>247.128035678238</v>
      </c>
      <c r="AE26" s="7"/>
      <c r="AF26" s="7"/>
      <c r="AG26" s="7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</row>
    <row r="27" spans="1:44" ht="33" customHeight="1">
      <c r="A27" s="14">
        <v>19</v>
      </c>
      <c r="B27" s="43" t="s">
        <v>222</v>
      </c>
      <c r="C27" s="43" t="s">
        <v>221</v>
      </c>
      <c r="D27" s="46"/>
      <c r="E27" s="43"/>
      <c r="F27" s="43"/>
      <c r="G27" s="2"/>
      <c r="H27" s="2"/>
      <c r="I27" s="2">
        <v>5</v>
      </c>
      <c r="J27" s="2"/>
      <c r="K27" s="2"/>
      <c r="L27" s="2"/>
      <c r="M27" s="2"/>
      <c r="N27" s="2"/>
      <c r="O27" s="2"/>
      <c r="P27" s="2"/>
      <c r="Q27" s="4">
        <f t="shared" si="1"/>
        <v>247.128035678238</v>
      </c>
      <c r="R27" s="5">
        <f t="shared" si="2"/>
        <v>0</v>
      </c>
      <c r="S27" s="5">
        <f t="shared" si="3"/>
        <v>0</v>
      </c>
      <c r="T27" s="5">
        <f t="shared" si="4"/>
        <v>0</v>
      </c>
      <c r="U27" s="5">
        <f t="shared" si="5"/>
        <v>0</v>
      </c>
      <c r="V27" s="5">
        <f t="shared" si="6"/>
        <v>247.128035678238</v>
      </c>
      <c r="W27" s="5">
        <f t="shared" si="7"/>
        <v>0</v>
      </c>
      <c r="X27" s="5">
        <f t="shared" si="8"/>
        <v>0</v>
      </c>
      <c r="Y27" s="5">
        <f t="shared" si="9"/>
        <v>0</v>
      </c>
      <c r="Z27" s="5">
        <f t="shared" si="10"/>
        <v>0</v>
      </c>
      <c r="AA27" s="5">
        <f t="shared" si="11"/>
        <v>0</v>
      </c>
      <c r="AB27" s="5">
        <f t="shared" si="12"/>
        <v>0</v>
      </c>
      <c r="AC27" s="5">
        <f t="shared" si="13"/>
        <v>0</v>
      </c>
      <c r="AD27" s="6">
        <f t="shared" si="14"/>
        <v>247.128035678238</v>
      </c>
      <c r="AE27" s="7"/>
      <c r="AF27" s="7"/>
      <c r="AG27" s="7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</row>
    <row r="28" spans="1:44" ht="33" customHeight="1">
      <c r="A28" s="14">
        <v>20</v>
      </c>
      <c r="B28" s="3"/>
      <c r="C28" s="3" t="s">
        <v>110</v>
      </c>
      <c r="D28" s="3"/>
      <c r="E28" s="3"/>
      <c r="F28" s="3">
        <v>3</v>
      </c>
      <c r="G28" s="2"/>
      <c r="H28" s="2"/>
      <c r="I28" s="2"/>
      <c r="J28" s="2"/>
      <c r="K28" s="2"/>
      <c r="L28" s="2"/>
      <c r="M28" s="2"/>
      <c r="N28" s="2"/>
      <c r="O28" s="2"/>
      <c r="P28" s="2"/>
      <c r="Q28" s="4">
        <f t="shared" si="1"/>
        <v>225.93873660829993</v>
      </c>
      <c r="R28" s="5">
        <f t="shared" si="2"/>
        <v>0</v>
      </c>
      <c r="S28" s="5">
        <f t="shared" si="3"/>
        <v>225.93873660829993</v>
      </c>
      <c r="T28" s="5">
        <f t="shared" si="4"/>
        <v>0</v>
      </c>
      <c r="U28" s="5">
        <f t="shared" si="5"/>
        <v>0</v>
      </c>
      <c r="V28" s="5">
        <f t="shared" si="6"/>
        <v>0</v>
      </c>
      <c r="W28" s="5">
        <f t="shared" si="7"/>
        <v>0</v>
      </c>
      <c r="X28" s="5">
        <f t="shared" si="8"/>
        <v>0</v>
      </c>
      <c r="Y28" s="5">
        <f t="shared" si="9"/>
        <v>0</v>
      </c>
      <c r="Z28" s="5">
        <f t="shared" si="10"/>
        <v>0</v>
      </c>
      <c r="AA28" s="5">
        <f t="shared" si="11"/>
        <v>0</v>
      </c>
      <c r="AB28" s="5">
        <f t="shared" si="12"/>
        <v>0</v>
      </c>
      <c r="AC28" s="5">
        <f t="shared" si="13"/>
        <v>0</v>
      </c>
      <c r="AD28" s="6">
        <f t="shared" si="14"/>
        <v>225.93873660829993</v>
      </c>
      <c r="AE28" s="7"/>
      <c r="AF28" s="7"/>
      <c r="AG28" s="7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</row>
    <row r="29" spans="1:44" ht="33" customHeight="1">
      <c r="A29" s="28">
        <v>21</v>
      </c>
      <c r="B29" s="3" t="s">
        <v>141</v>
      </c>
      <c r="C29" s="3" t="s">
        <v>139</v>
      </c>
      <c r="D29" s="3" t="s">
        <v>140</v>
      </c>
      <c r="E29" s="3"/>
      <c r="F29" s="3"/>
      <c r="G29" s="2"/>
      <c r="H29" s="2">
        <v>6</v>
      </c>
      <c r="I29" s="2"/>
      <c r="J29" s="2"/>
      <c r="K29" s="2"/>
      <c r="L29" s="2"/>
      <c r="M29" s="2"/>
      <c r="N29" s="2"/>
      <c r="O29" s="2"/>
      <c r="P29" s="2"/>
      <c r="Q29" s="4">
        <f t="shared" si="1"/>
        <v>225.93873660829993</v>
      </c>
      <c r="R29" s="5">
        <f t="shared" si="2"/>
        <v>0</v>
      </c>
      <c r="S29" s="5">
        <f t="shared" si="3"/>
        <v>0</v>
      </c>
      <c r="T29" s="5">
        <f t="shared" si="4"/>
        <v>0</v>
      </c>
      <c r="U29" s="5">
        <f t="shared" si="5"/>
        <v>225.93873660829993</v>
      </c>
      <c r="V29" s="5">
        <f t="shared" si="6"/>
        <v>0</v>
      </c>
      <c r="W29" s="5">
        <f t="shared" si="7"/>
        <v>0</v>
      </c>
      <c r="X29" s="5">
        <f t="shared" si="8"/>
        <v>0</v>
      </c>
      <c r="Y29" s="5">
        <f t="shared" si="9"/>
        <v>0</v>
      </c>
      <c r="Z29" s="5">
        <f t="shared" si="10"/>
        <v>0</v>
      </c>
      <c r="AA29" s="5">
        <f t="shared" si="11"/>
        <v>0</v>
      </c>
      <c r="AB29" s="5">
        <f t="shared" si="12"/>
        <v>0</v>
      </c>
      <c r="AC29" s="5">
        <f t="shared" si="13"/>
        <v>0</v>
      </c>
      <c r="AD29" s="6">
        <f t="shared" si="14"/>
        <v>225.93873660829993</v>
      </c>
      <c r="AE29" s="7"/>
      <c r="AF29" s="7"/>
      <c r="AG29" s="7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</row>
    <row r="30" spans="1:44" ht="33" customHeight="1">
      <c r="A30" s="28">
        <v>22</v>
      </c>
      <c r="B30" s="43"/>
      <c r="C30" s="43" t="s">
        <v>435</v>
      </c>
      <c r="D30" s="46" t="s">
        <v>436</v>
      </c>
      <c r="E30" s="43"/>
      <c r="F30" s="43"/>
      <c r="G30" s="2"/>
      <c r="H30" s="2"/>
      <c r="I30" s="2"/>
      <c r="J30" s="2"/>
      <c r="K30" s="2"/>
      <c r="L30" s="2"/>
      <c r="M30" s="2"/>
      <c r="N30" s="2"/>
      <c r="O30" s="2"/>
      <c r="P30" s="2">
        <v>7</v>
      </c>
      <c r="Q30" s="4">
        <f t="shared" si="1"/>
        <v>210.14446942506805</v>
      </c>
      <c r="R30" s="5">
        <f t="shared" si="2"/>
        <v>0</v>
      </c>
      <c r="S30" s="5">
        <f t="shared" si="3"/>
        <v>0</v>
      </c>
      <c r="T30" s="5">
        <f t="shared" si="4"/>
        <v>0</v>
      </c>
      <c r="U30" s="5">
        <f t="shared" si="5"/>
        <v>0</v>
      </c>
      <c r="V30" s="5">
        <f t="shared" si="6"/>
        <v>0</v>
      </c>
      <c r="W30" s="5">
        <f t="shared" si="7"/>
        <v>0</v>
      </c>
      <c r="X30" s="5">
        <f t="shared" si="8"/>
        <v>0</v>
      </c>
      <c r="Y30" s="5">
        <f t="shared" si="9"/>
        <v>0</v>
      </c>
      <c r="Z30" s="5">
        <f t="shared" si="10"/>
        <v>0</v>
      </c>
      <c r="AA30" s="5">
        <f t="shared" si="11"/>
        <v>0</v>
      </c>
      <c r="AB30" s="5">
        <f t="shared" si="12"/>
        <v>0</v>
      </c>
      <c r="AC30" s="5">
        <f t="shared" si="13"/>
        <v>210.14446942506805</v>
      </c>
      <c r="AD30" s="6">
        <f t="shared" si="14"/>
        <v>210.14446942506805</v>
      </c>
      <c r="AE30" s="7"/>
      <c r="AF30" s="7"/>
      <c r="AG30" s="7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</row>
    <row r="31" spans="1:44" ht="33" customHeight="1">
      <c r="A31" s="28">
        <v>23</v>
      </c>
      <c r="B31" s="3" t="s">
        <v>364</v>
      </c>
      <c r="C31" s="3" t="s">
        <v>362</v>
      </c>
      <c r="D31" s="3" t="s">
        <v>363</v>
      </c>
      <c r="E31" s="3"/>
      <c r="F31" s="3"/>
      <c r="G31" s="2"/>
      <c r="H31" s="2"/>
      <c r="I31" s="2"/>
      <c r="J31" s="2"/>
      <c r="K31" s="2"/>
      <c r="L31" s="2"/>
      <c r="M31" s="2">
        <v>4</v>
      </c>
      <c r="N31" s="2"/>
      <c r="O31" s="2"/>
      <c r="P31" s="2"/>
      <c r="Q31" s="4">
        <f t="shared" si="1"/>
        <v>197.9100130080564</v>
      </c>
      <c r="R31" s="5">
        <f t="shared" si="2"/>
        <v>0</v>
      </c>
      <c r="S31" s="5">
        <f t="shared" si="3"/>
        <v>0</v>
      </c>
      <c r="T31" s="5">
        <f t="shared" si="4"/>
        <v>0</v>
      </c>
      <c r="U31" s="5">
        <f t="shared" si="5"/>
        <v>0</v>
      </c>
      <c r="V31" s="5">
        <f t="shared" si="6"/>
        <v>0</v>
      </c>
      <c r="W31" s="5">
        <f t="shared" si="7"/>
        <v>0</v>
      </c>
      <c r="X31" s="5">
        <f t="shared" si="8"/>
        <v>0</v>
      </c>
      <c r="Y31" s="5">
        <f t="shared" si="9"/>
        <v>0</v>
      </c>
      <c r="Z31" s="5">
        <f t="shared" si="10"/>
        <v>197.9100130080564</v>
      </c>
      <c r="AA31" s="5">
        <f t="shared" si="11"/>
        <v>0</v>
      </c>
      <c r="AB31" s="5">
        <f t="shared" si="12"/>
        <v>0</v>
      </c>
      <c r="AC31" s="5">
        <f t="shared" si="13"/>
        <v>0</v>
      </c>
      <c r="AD31" s="6">
        <f t="shared" si="14"/>
        <v>197.9100130080564</v>
      </c>
      <c r="AE31" s="7"/>
      <c r="AF31" s="7"/>
      <c r="AG31" s="7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</row>
    <row r="32" spans="1:44" ht="33" customHeight="1">
      <c r="A32" s="28">
        <v>24</v>
      </c>
      <c r="B32" s="3">
        <v>6</v>
      </c>
      <c r="C32" s="58" t="s">
        <v>56</v>
      </c>
      <c r="D32" s="3" t="s">
        <v>57</v>
      </c>
      <c r="E32" s="3">
        <v>6</v>
      </c>
      <c r="F32" s="3"/>
      <c r="G32" s="2"/>
      <c r="H32" s="2"/>
      <c r="I32" s="2"/>
      <c r="J32" s="2"/>
      <c r="K32" s="2"/>
      <c r="L32" s="2"/>
      <c r="M32" s="2"/>
      <c r="N32" s="2"/>
      <c r="O32" s="2"/>
      <c r="P32" s="2"/>
      <c r="Q32" s="4">
        <f t="shared" si="1"/>
        <v>167.94678963061324</v>
      </c>
      <c r="R32" s="5">
        <f aca="true" t="shared" si="15" ref="R32:R62">IF(OR(E32="",E32="-"),0,E$8*(101+1000*LOG10(E$7/E32)))</f>
        <v>167.94678963061324</v>
      </c>
      <c r="S32" s="5">
        <f aca="true" t="shared" si="16" ref="S32:S62">IF(OR(F32="",F32="-"),0,F$8*(101+1000*LOG10(F$7/F32)))</f>
        <v>0</v>
      </c>
      <c r="T32" s="5">
        <f aca="true" t="shared" si="17" ref="T32:T62">IF(OR(G32="",G32="-"),0,G$8*(101+1000*LOG10(G$7/G32)))</f>
        <v>0</v>
      </c>
      <c r="U32" s="5">
        <f aca="true" t="shared" si="18" ref="U32:U56">IF(OR(H32="",H32="-"),0,H$8*(101+1000*LOG10(H$7/H32)))</f>
        <v>0</v>
      </c>
      <c r="V32" s="5">
        <f aca="true" t="shared" si="19" ref="V32:V56">IF(OR(I32="",I32="-"),0,I$8*(101+1000*LOG10(I$7/I32)))</f>
        <v>0</v>
      </c>
      <c r="W32" s="5">
        <f aca="true" t="shared" si="20" ref="W32:W56">IF(OR(J32="",J32="-"),0,J$8*(101+1000*LOG10(J$7/J32)))</f>
        <v>0</v>
      </c>
      <c r="X32" s="5">
        <f aca="true" t="shared" si="21" ref="X32:X56">IF(OR(K32="",K32="-"),0,K$8*(101+1000*LOG10(K$7/K32)))</f>
        <v>0</v>
      </c>
      <c r="Y32" s="5">
        <f aca="true" t="shared" si="22" ref="Y32:Y56">IF(OR(L32="",L32="-"),0,L$8*(101+1000*LOG10(L$7/L32)))</f>
        <v>0</v>
      </c>
      <c r="Z32" s="5">
        <f aca="true" t="shared" si="23" ref="Z32:Z56">IF(OR(M32="",M32="-"),0,M$8*(101+1000*LOG10(M$7/M32)))</f>
        <v>0</v>
      </c>
      <c r="AA32" s="5">
        <f aca="true" t="shared" si="24" ref="AA32:AA56">IF(OR(N32="",N32="-"),0,N$8*(101+1000*LOG10(N$7/N32)))</f>
        <v>0</v>
      </c>
      <c r="AB32" s="5">
        <f aca="true" t="shared" si="25" ref="AB32:AB56">IF(OR(O32="",O32="-"),0,O$8*(101+1000*LOG10(O$7/O32)))</f>
        <v>0</v>
      </c>
      <c r="AC32" s="5">
        <f aca="true" t="shared" si="26" ref="AC32:AC56">IF(OR(P32="",P32="-"),0,P$8*(101+1000*LOG10(P$7/P32)))</f>
        <v>0</v>
      </c>
      <c r="AD32" s="6">
        <f t="shared" si="14"/>
        <v>167.94678963061324</v>
      </c>
      <c r="AE32" s="7"/>
      <c r="AF32" s="7"/>
      <c r="AG32" s="7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</row>
    <row r="33" spans="1:44" ht="33" customHeight="1">
      <c r="A33" s="28">
        <v>25</v>
      </c>
      <c r="B33" s="1" t="s">
        <v>350</v>
      </c>
      <c r="C33" s="1" t="s">
        <v>348</v>
      </c>
      <c r="D33" s="1" t="s">
        <v>349</v>
      </c>
      <c r="E33" s="3"/>
      <c r="F33" s="3"/>
      <c r="G33" s="2"/>
      <c r="H33" s="2"/>
      <c r="I33" s="2">
        <v>6</v>
      </c>
      <c r="J33" s="2"/>
      <c r="K33" s="2"/>
      <c r="L33" s="2"/>
      <c r="M33" s="2"/>
      <c r="N33" s="2"/>
      <c r="O33" s="2"/>
      <c r="P33" s="2"/>
      <c r="Q33" s="4">
        <f t="shared" si="1"/>
        <v>167.94678963061324</v>
      </c>
      <c r="R33" s="5">
        <f t="shared" si="15"/>
        <v>0</v>
      </c>
      <c r="S33" s="5">
        <f t="shared" si="16"/>
        <v>0</v>
      </c>
      <c r="T33" s="5">
        <f t="shared" si="17"/>
        <v>0</v>
      </c>
      <c r="U33" s="5">
        <f t="shared" si="18"/>
        <v>0</v>
      </c>
      <c r="V33" s="5">
        <f t="shared" si="19"/>
        <v>167.94678963061324</v>
      </c>
      <c r="W33" s="5">
        <f t="shared" si="20"/>
        <v>0</v>
      </c>
      <c r="X33" s="5">
        <f t="shared" si="21"/>
        <v>0</v>
      </c>
      <c r="Y33" s="5">
        <f t="shared" si="22"/>
        <v>0</v>
      </c>
      <c r="Z33" s="5">
        <f t="shared" si="23"/>
        <v>0</v>
      </c>
      <c r="AA33" s="5">
        <f t="shared" si="24"/>
        <v>0</v>
      </c>
      <c r="AB33" s="5">
        <f t="shared" si="25"/>
        <v>0</v>
      </c>
      <c r="AC33" s="5">
        <f t="shared" si="26"/>
        <v>0</v>
      </c>
      <c r="AD33" s="6">
        <f t="shared" si="14"/>
        <v>167.94678963061324</v>
      </c>
      <c r="AE33" s="7"/>
      <c r="AF33" s="7"/>
      <c r="AG33" s="7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</row>
    <row r="34" spans="1:44" ht="33" customHeight="1">
      <c r="A34" s="28">
        <v>26</v>
      </c>
      <c r="B34" s="17"/>
      <c r="C34" s="42" t="s">
        <v>434</v>
      </c>
      <c r="D34" s="17" t="s">
        <v>433</v>
      </c>
      <c r="E34" s="17"/>
      <c r="F34" s="17"/>
      <c r="G34" s="2"/>
      <c r="H34" s="2"/>
      <c r="I34" s="2"/>
      <c r="J34" s="2"/>
      <c r="K34" s="2"/>
      <c r="L34" s="2"/>
      <c r="M34" s="2"/>
      <c r="N34" s="2"/>
      <c r="O34" s="2"/>
      <c r="P34" s="2">
        <v>8</v>
      </c>
      <c r="Q34" s="4">
        <f t="shared" si="1"/>
        <v>152.1525224473813</v>
      </c>
      <c r="R34" s="5">
        <f t="shared" si="15"/>
        <v>0</v>
      </c>
      <c r="S34" s="5">
        <f t="shared" si="16"/>
        <v>0</v>
      </c>
      <c r="T34" s="5">
        <f t="shared" si="17"/>
        <v>0</v>
      </c>
      <c r="U34" s="5">
        <f t="shared" si="18"/>
        <v>0</v>
      </c>
      <c r="V34" s="5">
        <f t="shared" si="19"/>
        <v>0</v>
      </c>
      <c r="W34" s="5">
        <f t="shared" si="20"/>
        <v>0</v>
      </c>
      <c r="X34" s="5">
        <f t="shared" si="21"/>
        <v>0</v>
      </c>
      <c r="Y34" s="5">
        <f t="shared" si="22"/>
        <v>0</v>
      </c>
      <c r="Z34" s="5">
        <f t="shared" si="23"/>
        <v>0</v>
      </c>
      <c r="AA34" s="5">
        <f t="shared" si="24"/>
        <v>0</v>
      </c>
      <c r="AB34" s="5">
        <f t="shared" si="25"/>
        <v>0</v>
      </c>
      <c r="AC34" s="5">
        <f t="shared" si="26"/>
        <v>152.1525224473813</v>
      </c>
      <c r="AD34" s="6">
        <f t="shared" si="14"/>
        <v>152.1525224473813</v>
      </c>
      <c r="AE34" s="7"/>
      <c r="AF34" s="7"/>
      <c r="AG34" s="7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</row>
    <row r="35" spans="1:44" ht="33" customHeight="1">
      <c r="A35" s="2">
        <v>27</v>
      </c>
      <c r="B35" s="43"/>
      <c r="C35" s="43" t="s">
        <v>437</v>
      </c>
      <c r="D35" s="46" t="s">
        <v>438</v>
      </c>
      <c r="E35" s="3"/>
      <c r="F35" s="3"/>
      <c r="G35" s="2"/>
      <c r="H35" s="2"/>
      <c r="I35" s="2"/>
      <c r="J35" s="2"/>
      <c r="K35" s="2"/>
      <c r="L35" s="2"/>
      <c r="M35" s="2"/>
      <c r="N35" s="2"/>
      <c r="O35" s="2"/>
      <c r="P35" s="2">
        <v>8</v>
      </c>
      <c r="Q35" s="4">
        <f t="shared" si="1"/>
        <v>152.1525224473813</v>
      </c>
      <c r="R35" s="5">
        <f t="shared" si="15"/>
        <v>0</v>
      </c>
      <c r="S35" s="5">
        <f t="shared" si="16"/>
        <v>0</v>
      </c>
      <c r="T35" s="5">
        <f t="shared" si="17"/>
        <v>0</v>
      </c>
      <c r="U35" s="5">
        <f t="shared" si="18"/>
        <v>0</v>
      </c>
      <c r="V35" s="5">
        <f t="shared" si="19"/>
        <v>0</v>
      </c>
      <c r="W35" s="5">
        <f t="shared" si="20"/>
        <v>0</v>
      </c>
      <c r="X35" s="5">
        <f t="shared" si="21"/>
        <v>0</v>
      </c>
      <c r="Y35" s="5">
        <f t="shared" si="22"/>
        <v>0</v>
      </c>
      <c r="Z35" s="5">
        <f t="shared" si="23"/>
        <v>0</v>
      </c>
      <c r="AA35" s="5">
        <f t="shared" si="24"/>
        <v>0</v>
      </c>
      <c r="AB35" s="5">
        <f t="shared" si="25"/>
        <v>0</v>
      </c>
      <c r="AC35" s="5">
        <f t="shared" si="26"/>
        <v>152.1525224473813</v>
      </c>
      <c r="AD35" s="6">
        <f t="shared" si="14"/>
        <v>152.1525224473813</v>
      </c>
      <c r="AE35" s="7"/>
      <c r="AF35" s="7"/>
      <c r="AG35" s="7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</row>
    <row r="36" spans="1:44" ht="33" customHeight="1">
      <c r="A36" s="2">
        <v>28</v>
      </c>
      <c r="B36" s="43" t="s">
        <v>59</v>
      </c>
      <c r="C36" s="43" t="s">
        <v>58</v>
      </c>
      <c r="D36" s="43" t="s">
        <v>60</v>
      </c>
      <c r="E36" s="43">
        <v>7</v>
      </c>
      <c r="F36" s="43"/>
      <c r="G36" s="2"/>
      <c r="H36" s="2"/>
      <c r="I36" s="2"/>
      <c r="J36" s="2"/>
      <c r="K36" s="2"/>
      <c r="L36" s="2"/>
      <c r="M36" s="2"/>
      <c r="N36" s="2"/>
      <c r="O36" s="2"/>
      <c r="P36" s="2"/>
      <c r="Q36" s="4">
        <f t="shared" si="1"/>
        <v>101</v>
      </c>
      <c r="R36" s="5">
        <f t="shared" si="15"/>
        <v>101</v>
      </c>
      <c r="S36" s="5">
        <f t="shared" si="16"/>
        <v>0</v>
      </c>
      <c r="T36" s="5">
        <f t="shared" si="17"/>
        <v>0</v>
      </c>
      <c r="U36" s="5">
        <f t="shared" si="18"/>
        <v>0</v>
      </c>
      <c r="V36" s="5">
        <f t="shared" si="19"/>
        <v>0</v>
      </c>
      <c r="W36" s="5">
        <f t="shared" si="20"/>
        <v>0</v>
      </c>
      <c r="X36" s="5">
        <f t="shared" si="21"/>
        <v>0</v>
      </c>
      <c r="Y36" s="5">
        <f t="shared" si="22"/>
        <v>0</v>
      </c>
      <c r="Z36" s="5">
        <f t="shared" si="23"/>
        <v>0</v>
      </c>
      <c r="AA36" s="5">
        <f t="shared" si="24"/>
        <v>0</v>
      </c>
      <c r="AB36" s="5">
        <f t="shared" si="25"/>
        <v>0</v>
      </c>
      <c r="AC36" s="5">
        <f t="shared" si="26"/>
        <v>0</v>
      </c>
      <c r="AD36" s="6">
        <f t="shared" si="14"/>
        <v>101</v>
      </c>
      <c r="AE36" s="7"/>
      <c r="AF36" s="7"/>
      <c r="AG36" s="7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</row>
    <row r="37" spans="1:44" ht="33" customHeight="1">
      <c r="A37" s="2">
        <v>29</v>
      </c>
      <c r="B37" s="43"/>
      <c r="C37" s="43" t="s">
        <v>351</v>
      </c>
      <c r="D37" s="46" t="s">
        <v>352</v>
      </c>
      <c r="E37" s="43"/>
      <c r="F37" s="43"/>
      <c r="G37" s="2"/>
      <c r="H37" s="2"/>
      <c r="I37" s="2">
        <v>7</v>
      </c>
      <c r="J37" s="2"/>
      <c r="K37" s="2"/>
      <c r="L37" s="2"/>
      <c r="M37" s="2"/>
      <c r="N37" s="2"/>
      <c r="O37" s="2"/>
      <c r="P37" s="2"/>
      <c r="Q37" s="4">
        <f t="shared" si="1"/>
        <v>101</v>
      </c>
      <c r="R37" s="5">
        <f t="shared" si="15"/>
        <v>0</v>
      </c>
      <c r="S37" s="5">
        <f t="shared" si="16"/>
        <v>0</v>
      </c>
      <c r="T37" s="5">
        <f t="shared" si="17"/>
        <v>0</v>
      </c>
      <c r="U37" s="5">
        <f t="shared" si="18"/>
        <v>0</v>
      </c>
      <c r="V37" s="5">
        <f t="shared" si="19"/>
        <v>101</v>
      </c>
      <c r="W37" s="5">
        <f t="shared" si="20"/>
        <v>0</v>
      </c>
      <c r="X37" s="5">
        <f t="shared" si="21"/>
        <v>0</v>
      </c>
      <c r="Y37" s="5">
        <f t="shared" si="22"/>
        <v>0</v>
      </c>
      <c r="Z37" s="5">
        <f t="shared" si="23"/>
        <v>0</v>
      </c>
      <c r="AA37" s="5">
        <f t="shared" si="24"/>
        <v>0</v>
      </c>
      <c r="AB37" s="5">
        <f t="shared" si="25"/>
        <v>0</v>
      </c>
      <c r="AC37" s="5">
        <f t="shared" si="26"/>
        <v>0</v>
      </c>
      <c r="AD37" s="6">
        <f t="shared" si="14"/>
        <v>101</v>
      </c>
      <c r="AE37" s="7"/>
      <c r="AF37" s="7"/>
      <c r="AG37" s="7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</row>
    <row r="38" spans="1:44" ht="33" customHeight="1">
      <c r="A38" s="2">
        <v>30</v>
      </c>
      <c r="B38" s="43" t="s">
        <v>367</v>
      </c>
      <c r="C38" s="43" t="s">
        <v>365</v>
      </c>
      <c r="D38" s="43" t="s">
        <v>366</v>
      </c>
      <c r="E38" s="43"/>
      <c r="F38" s="43"/>
      <c r="G38" s="2"/>
      <c r="H38" s="2"/>
      <c r="I38" s="2"/>
      <c r="J38" s="2"/>
      <c r="K38" s="2"/>
      <c r="L38" s="2"/>
      <c r="M38" s="2">
        <v>5</v>
      </c>
      <c r="N38" s="2"/>
      <c r="O38" s="2"/>
      <c r="P38" s="2"/>
      <c r="Q38" s="4">
        <f t="shared" si="1"/>
        <v>101</v>
      </c>
      <c r="R38" s="5">
        <f t="shared" si="15"/>
        <v>0</v>
      </c>
      <c r="S38" s="5">
        <f t="shared" si="16"/>
        <v>0</v>
      </c>
      <c r="T38" s="5">
        <f t="shared" si="17"/>
        <v>0</v>
      </c>
      <c r="U38" s="5">
        <f t="shared" si="18"/>
        <v>0</v>
      </c>
      <c r="V38" s="5">
        <f t="shared" si="19"/>
        <v>0</v>
      </c>
      <c r="W38" s="5">
        <f t="shared" si="20"/>
        <v>0</v>
      </c>
      <c r="X38" s="5">
        <f t="shared" si="21"/>
        <v>0</v>
      </c>
      <c r="Y38" s="5">
        <f t="shared" si="22"/>
        <v>0</v>
      </c>
      <c r="Z38" s="5">
        <f t="shared" si="23"/>
        <v>101</v>
      </c>
      <c r="AA38" s="5">
        <f t="shared" si="24"/>
        <v>0</v>
      </c>
      <c r="AB38" s="5">
        <f t="shared" si="25"/>
        <v>0</v>
      </c>
      <c r="AC38" s="5">
        <f t="shared" si="26"/>
        <v>0</v>
      </c>
      <c r="AD38" s="6">
        <f t="shared" si="14"/>
        <v>101</v>
      </c>
      <c r="AE38" s="7"/>
      <c r="AF38" s="7"/>
      <c r="AG38" s="7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</row>
    <row r="39" spans="1:44" ht="33" customHeight="1">
      <c r="A39" s="2">
        <v>31</v>
      </c>
      <c r="B39" s="1"/>
      <c r="C39" s="52" t="s">
        <v>398</v>
      </c>
      <c r="D39" s="1"/>
      <c r="E39" s="43"/>
      <c r="F39" s="43"/>
      <c r="G39" s="2"/>
      <c r="H39" s="2"/>
      <c r="I39" s="2"/>
      <c r="J39" s="2"/>
      <c r="K39" s="2"/>
      <c r="L39" s="2"/>
      <c r="M39" s="2"/>
      <c r="N39" s="2">
        <v>6</v>
      </c>
      <c r="O39" s="2"/>
      <c r="P39" s="2"/>
      <c r="Q39" s="4">
        <f t="shared" si="1"/>
        <v>101</v>
      </c>
      <c r="R39" s="5">
        <f t="shared" si="15"/>
        <v>0</v>
      </c>
      <c r="S39" s="5">
        <f t="shared" si="16"/>
        <v>0</v>
      </c>
      <c r="T39" s="5">
        <f t="shared" si="17"/>
        <v>0</v>
      </c>
      <c r="U39" s="5">
        <f t="shared" si="18"/>
        <v>0</v>
      </c>
      <c r="V39" s="5">
        <f t="shared" si="19"/>
        <v>0</v>
      </c>
      <c r="W39" s="5">
        <f t="shared" si="20"/>
        <v>0</v>
      </c>
      <c r="X39" s="5">
        <f t="shared" si="21"/>
        <v>0</v>
      </c>
      <c r="Y39" s="5">
        <f t="shared" si="22"/>
        <v>0</v>
      </c>
      <c r="Z39" s="5">
        <f t="shared" si="23"/>
        <v>0</v>
      </c>
      <c r="AA39" s="5">
        <f t="shared" si="24"/>
        <v>101</v>
      </c>
      <c r="AB39" s="5">
        <f t="shared" si="25"/>
        <v>0</v>
      </c>
      <c r="AC39" s="5">
        <f t="shared" si="26"/>
        <v>0</v>
      </c>
      <c r="AD39" s="6">
        <f t="shared" si="14"/>
        <v>101</v>
      </c>
      <c r="AE39" s="7"/>
      <c r="AF39" s="7"/>
      <c r="AG39" s="7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</row>
    <row r="40" spans="1:44" ht="33" customHeight="1">
      <c r="A40" s="2">
        <v>32</v>
      </c>
      <c r="B40" s="43"/>
      <c r="C40" s="52" t="s">
        <v>415</v>
      </c>
      <c r="D40" s="46" t="s">
        <v>416</v>
      </c>
      <c r="E40" s="3"/>
      <c r="F40" s="3"/>
      <c r="G40" s="2"/>
      <c r="H40" s="2"/>
      <c r="I40" s="2"/>
      <c r="J40" s="2"/>
      <c r="K40" s="2"/>
      <c r="L40" s="2"/>
      <c r="M40" s="2"/>
      <c r="N40" s="2"/>
      <c r="O40" s="2">
        <v>7</v>
      </c>
      <c r="P40" s="2"/>
      <c r="Q40" s="4">
        <f t="shared" si="1"/>
        <v>101</v>
      </c>
      <c r="R40" s="5">
        <f t="shared" si="15"/>
        <v>0</v>
      </c>
      <c r="S40" s="5">
        <f t="shared" si="16"/>
        <v>0</v>
      </c>
      <c r="T40" s="5">
        <f t="shared" si="17"/>
        <v>0</v>
      </c>
      <c r="U40" s="5">
        <f t="shared" si="18"/>
        <v>0</v>
      </c>
      <c r="V40" s="5">
        <f t="shared" si="19"/>
        <v>0</v>
      </c>
      <c r="W40" s="5">
        <f t="shared" si="20"/>
        <v>0</v>
      </c>
      <c r="X40" s="5">
        <f t="shared" si="21"/>
        <v>0</v>
      </c>
      <c r="Y40" s="5">
        <f t="shared" si="22"/>
        <v>0</v>
      </c>
      <c r="Z40" s="5">
        <f t="shared" si="23"/>
        <v>0</v>
      </c>
      <c r="AA40" s="5">
        <f t="shared" si="24"/>
        <v>0</v>
      </c>
      <c r="AB40" s="5">
        <f t="shared" si="25"/>
        <v>101</v>
      </c>
      <c r="AC40" s="5">
        <f t="shared" si="26"/>
        <v>0</v>
      </c>
      <c r="AD40" s="6">
        <f t="shared" si="14"/>
        <v>101</v>
      </c>
      <c r="AE40" s="7"/>
      <c r="AF40" s="7"/>
      <c r="AG40" s="7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</row>
    <row r="41" spans="1:44" ht="33" customHeight="1">
      <c r="A41" s="2">
        <v>33</v>
      </c>
      <c r="B41" s="1"/>
      <c r="C41" s="1"/>
      <c r="D41" s="1"/>
      <c r="E41" s="3"/>
      <c r="F41" s="3"/>
      <c r="G41" s="2"/>
      <c r="H41" s="2"/>
      <c r="I41" s="2"/>
      <c r="J41" s="2"/>
      <c r="K41" s="2"/>
      <c r="L41" s="2"/>
      <c r="M41" s="2"/>
      <c r="N41" s="2"/>
      <c r="O41" s="2"/>
      <c r="P41" s="2"/>
      <c r="Q41" s="4">
        <f aca="true" t="shared" si="27" ref="Q41:Q62">AD41</f>
        <v>0</v>
      </c>
      <c r="R41" s="5">
        <f t="shared" si="15"/>
        <v>0</v>
      </c>
      <c r="S41" s="5">
        <f t="shared" si="16"/>
        <v>0</v>
      </c>
      <c r="T41" s="5">
        <f t="shared" si="17"/>
        <v>0</v>
      </c>
      <c r="U41" s="5">
        <f t="shared" si="18"/>
        <v>0</v>
      </c>
      <c r="V41" s="5">
        <f t="shared" si="19"/>
        <v>0</v>
      </c>
      <c r="W41" s="5">
        <f t="shared" si="20"/>
        <v>0</v>
      </c>
      <c r="X41" s="5">
        <f t="shared" si="21"/>
        <v>0</v>
      </c>
      <c r="Y41" s="5">
        <f t="shared" si="22"/>
        <v>0</v>
      </c>
      <c r="Z41" s="5">
        <f t="shared" si="23"/>
        <v>0</v>
      </c>
      <c r="AA41" s="5">
        <f t="shared" si="24"/>
        <v>0</v>
      </c>
      <c r="AB41" s="5">
        <f t="shared" si="25"/>
        <v>0</v>
      </c>
      <c r="AC41" s="5">
        <f t="shared" si="26"/>
        <v>0</v>
      </c>
      <c r="AD41" s="6">
        <f aca="true" t="shared" si="28" ref="AD41:AD62">SUM(R41:AC41)</f>
        <v>0</v>
      </c>
      <c r="AE41" s="7"/>
      <c r="AF41" s="7"/>
      <c r="AG41" s="7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</row>
    <row r="42" spans="1:44" ht="33" customHeight="1">
      <c r="A42" s="2">
        <v>34</v>
      </c>
      <c r="B42" s="3"/>
      <c r="C42" s="3"/>
      <c r="D42" s="3"/>
      <c r="E42" s="3"/>
      <c r="F42" s="3"/>
      <c r="G42" s="2"/>
      <c r="H42" s="2"/>
      <c r="I42" s="2"/>
      <c r="J42" s="2"/>
      <c r="K42" s="2"/>
      <c r="L42" s="2"/>
      <c r="M42" s="2"/>
      <c r="N42" s="2"/>
      <c r="O42" s="2"/>
      <c r="P42" s="2"/>
      <c r="Q42" s="4">
        <f t="shared" si="27"/>
        <v>0</v>
      </c>
      <c r="R42" s="5">
        <f t="shared" si="15"/>
        <v>0</v>
      </c>
      <c r="S42" s="5">
        <f t="shared" si="16"/>
        <v>0</v>
      </c>
      <c r="T42" s="5">
        <f t="shared" si="17"/>
        <v>0</v>
      </c>
      <c r="U42" s="5">
        <f t="shared" si="18"/>
        <v>0</v>
      </c>
      <c r="V42" s="5">
        <f t="shared" si="19"/>
        <v>0</v>
      </c>
      <c r="W42" s="5">
        <f t="shared" si="20"/>
        <v>0</v>
      </c>
      <c r="X42" s="5">
        <f t="shared" si="21"/>
        <v>0</v>
      </c>
      <c r="Y42" s="5">
        <f t="shared" si="22"/>
        <v>0</v>
      </c>
      <c r="Z42" s="5">
        <f t="shared" si="23"/>
        <v>0</v>
      </c>
      <c r="AA42" s="5">
        <f t="shared" si="24"/>
        <v>0</v>
      </c>
      <c r="AB42" s="5">
        <f t="shared" si="25"/>
        <v>0</v>
      </c>
      <c r="AC42" s="5">
        <f t="shared" si="26"/>
        <v>0</v>
      </c>
      <c r="AD42" s="6">
        <f t="shared" si="28"/>
        <v>0</v>
      </c>
      <c r="AE42" s="7"/>
      <c r="AF42" s="7"/>
      <c r="AG42" s="7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</row>
    <row r="43" spans="1:44" ht="33" customHeight="1">
      <c r="A43" s="2">
        <v>35</v>
      </c>
      <c r="B43" s="43"/>
      <c r="C43" s="43"/>
      <c r="D43" s="43"/>
      <c r="E43" s="43"/>
      <c r="F43" s="43"/>
      <c r="G43" s="2"/>
      <c r="H43" s="2"/>
      <c r="I43" s="2"/>
      <c r="J43" s="2"/>
      <c r="K43" s="2"/>
      <c r="L43" s="2"/>
      <c r="M43" s="2"/>
      <c r="N43" s="2"/>
      <c r="O43" s="2"/>
      <c r="P43" s="2"/>
      <c r="Q43" s="4">
        <f t="shared" si="27"/>
        <v>0</v>
      </c>
      <c r="R43" s="5">
        <f t="shared" si="15"/>
        <v>0</v>
      </c>
      <c r="S43" s="5">
        <f t="shared" si="16"/>
        <v>0</v>
      </c>
      <c r="T43" s="5">
        <f t="shared" si="17"/>
        <v>0</v>
      </c>
      <c r="U43" s="5">
        <f t="shared" si="18"/>
        <v>0</v>
      </c>
      <c r="V43" s="5">
        <f t="shared" si="19"/>
        <v>0</v>
      </c>
      <c r="W43" s="5">
        <f t="shared" si="20"/>
        <v>0</v>
      </c>
      <c r="X43" s="5">
        <f t="shared" si="21"/>
        <v>0</v>
      </c>
      <c r="Y43" s="5">
        <f t="shared" si="22"/>
        <v>0</v>
      </c>
      <c r="Z43" s="5">
        <f t="shared" si="23"/>
        <v>0</v>
      </c>
      <c r="AA43" s="5">
        <f t="shared" si="24"/>
        <v>0</v>
      </c>
      <c r="AB43" s="5">
        <f t="shared" si="25"/>
        <v>0</v>
      </c>
      <c r="AC43" s="5">
        <f t="shared" si="26"/>
        <v>0</v>
      </c>
      <c r="AD43" s="6">
        <f t="shared" si="28"/>
        <v>0</v>
      </c>
      <c r="AE43" s="7"/>
      <c r="AF43" s="7"/>
      <c r="AG43" s="7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</row>
    <row r="44" spans="1:44" ht="33" customHeight="1">
      <c r="A44" s="2">
        <v>36</v>
      </c>
      <c r="B44" s="1"/>
      <c r="C44" s="1"/>
      <c r="D44" s="1"/>
      <c r="E44" s="17"/>
      <c r="F44" s="17"/>
      <c r="G44" s="2"/>
      <c r="H44" s="2"/>
      <c r="I44" s="2"/>
      <c r="J44" s="2"/>
      <c r="K44" s="2"/>
      <c r="L44" s="2"/>
      <c r="M44" s="2"/>
      <c r="N44" s="2"/>
      <c r="O44" s="2"/>
      <c r="P44" s="2"/>
      <c r="Q44" s="4">
        <f t="shared" si="27"/>
        <v>0</v>
      </c>
      <c r="R44" s="5">
        <f t="shared" si="15"/>
        <v>0</v>
      </c>
      <c r="S44" s="5">
        <f t="shared" si="16"/>
        <v>0</v>
      </c>
      <c r="T44" s="5">
        <f t="shared" si="17"/>
        <v>0</v>
      </c>
      <c r="U44" s="5">
        <f t="shared" si="18"/>
        <v>0</v>
      </c>
      <c r="V44" s="5">
        <f t="shared" si="19"/>
        <v>0</v>
      </c>
      <c r="W44" s="5">
        <f t="shared" si="20"/>
        <v>0</v>
      </c>
      <c r="X44" s="5">
        <f t="shared" si="21"/>
        <v>0</v>
      </c>
      <c r="Y44" s="5">
        <f t="shared" si="22"/>
        <v>0</v>
      </c>
      <c r="Z44" s="5">
        <f t="shared" si="23"/>
        <v>0</v>
      </c>
      <c r="AA44" s="5">
        <f t="shared" si="24"/>
        <v>0</v>
      </c>
      <c r="AB44" s="5">
        <f t="shared" si="25"/>
        <v>0</v>
      </c>
      <c r="AC44" s="5">
        <f t="shared" si="26"/>
        <v>0</v>
      </c>
      <c r="AD44" s="6">
        <f t="shared" si="28"/>
        <v>0</v>
      </c>
      <c r="AE44" s="7"/>
      <c r="AF44" s="7"/>
      <c r="AG44" s="7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</row>
    <row r="45" spans="1:44" ht="33" customHeight="1">
      <c r="A45" s="2">
        <v>37</v>
      </c>
      <c r="B45" s="3"/>
      <c r="C45" s="3"/>
      <c r="D45" s="3"/>
      <c r="E45" s="3"/>
      <c r="F45" s="3"/>
      <c r="G45" s="2"/>
      <c r="H45" s="2"/>
      <c r="I45" s="2"/>
      <c r="J45" s="2"/>
      <c r="K45" s="2"/>
      <c r="L45" s="2"/>
      <c r="M45" s="2"/>
      <c r="N45" s="2"/>
      <c r="O45" s="2"/>
      <c r="P45" s="2"/>
      <c r="Q45" s="4">
        <f t="shared" si="27"/>
        <v>0</v>
      </c>
      <c r="R45" s="5">
        <f t="shared" si="15"/>
        <v>0</v>
      </c>
      <c r="S45" s="5">
        <f t="shared" si="16"/>
        <v>0</v>
      </c>
      <c r="T45" s="5">
        <f t="shared" si="17"/>
        <v>0</v>
      </c>
      <c r="U45" s="5">
        <f t="shared" si="18"/>
        <v>0</v>
      </c>
      <c r="V45" s="5">
        <f t="shared" si="19"/>
        <v>0</v>
      </c>
      <c r="W45" s="5">
        <f t="shared" si="20"/>
        <v>0</v>
      </c>
      <c r="X45" s="5">
        <f t="shared" si="21"/>
        <v>0</v>
      </c>
      <c r="Y45" s="5">
        <f t="shared" si="22"/>
        <v>0</v>
      </c>
      <c r="Z45" s="5">
        <f t="shared" si="23"/>
        <v>0</v>
      </c>
      <c r="AA45" s="5">
        <f t="shared" si="24"/>
        <v>0</v>
      </c>
      <c r="AB45" s="5">
        <f t="shared" si="25"/>
        <v>0</v>
      </c>
      <c r="AC45" s="5">
        <f t="shared" si="26"/>
        <v>0</v>
      </c>
      <c r="AD45" s="6">
        <f t="shared" si="28"/>
        <v>0</v>
      </c>
      <c r="AE45" s="7"/>
      <c r="AF45" s="7"/>
      <c r="AG45" s="7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</row>
    <row r="46" spans="1:44" ht="33" customHeight="1">
      <c r="A46" s="2">
        <v>38</v>
      </c>
      <c r="B46" s="17"/>
      <c r="C46" s="42"/>
      <c r="D46" s="17"/>
      <c r="E46" s="17"/>
      <c r="F46" s="17"/>
      <c r="G46" s="2"/>
      <c r="H46" s="2"/>
      <c r="I46" s="2"/>
      <c r="J46" s="2"/>
      <c r="K46" s="2"/>
      <c r="L46" s="2"/>
      <c r="M46" s="2"/>
      <c r="N46" s="2"/>
      <c r="O46" s="2"/>
      <c r="P46" s="2"/>
      <c r="Q46" s="4">
        <f t="shared" si="27"/>
        <v>0</v>
      </c>
      <c r="R46" s="5">
        <f t="shared" si="15"/>
        <v>0</v>
      </c>
      <c r="S46" s="5">
        <f t="shared" si="16"/>
        <v>0</v>
      </c>
      <c r="T46" s="5">
        <f t="shared" si="17"/>
        <v>0</v>
      </c>
      <c r="U46" s="5">
        <f t="shared" si="18"/>
        <v>0</v>
      </c>
      <c r="V46" s="5">
        <f t="shared" si="19"/>
        <v>0</v>
      </c>
      <c r="W46" s="5">
        <f t="shared" si="20"/>
        <v>0</v>
      </c>
      <c r="X46" s="5">
        <f t="shared" si="21"/>
        <v>0</v>
      </c>
      <c r="Y46" s="5">
        <f t="shared" si="22"/>
        <v>0</v>
      </c>
      <c r="Z46" s="5">
        <f t="shared" si="23"/>
        <v>0</v>
      </c>
      <c r="AA46" s="5">
        <f t="shared" si="24"/>
        <v>0</v>
      </c>
      <c r="AB46" s="5">
        <f t="shared" si="25"/>
        <v>0</v>
      </c>
      <c r="AC46" s="5">
        <f t="shared" si="26"/>
        <v>0</v>
      </c>
      <c r="AD46" s="6">
        <f t="shared" si="28"/>
        <v>0</v>
      </c>
      <c r="AE46" s="7"/>
      <c r="AF46" s="7"/>
      <c r="AG46" s="7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</row>
    <row r="47" spans="1:44" ht="33" customHeight="1">
      <c r="A47" s="2">
        <v>39</v>
      </c>
      <c r="B47" s="43"/>
      <c r="C47" s="43"/>
      <c r="D47" s="43"/>
      <c r="E47" s="43"/>
      <c r="F47" s="43"/>
      <c r="G47" s="2"/>
      <c r="H47" s="2"/>
      <c r="I47" s="2"/>
      <c r="J47" s="2"/>
      <c r="K47" s="2"/>
      <c r="L47" s="2"/>
      <c r="M47" s="2"/>
      <c r="N47" s="2"/>
      <c r="O47" s="2"/>
      <c r="P47" s="2"/>
      <c r="Q47" s="4">
        <f t="shared" si="27"/>
        <v>0</v>
      </c>
      <c r="R47" s="5">
        <f t="shared" si="15"/>
        <v>0</v>
      </c>
      <c r="S47" s="5">
        <f t="shared" si="16"/>
        <v>0</v>
      </c>
      <c r="T47" s="5">
        <f t="shared" si="17"/>
        <v>0</v>
      </c>
      <c r="U47" s="5">
        <f t="shared" si="18"/>
        <v>0</v>
      </c>
      <c r="V47" s="5">
        <f t="shared" si="19"/>
        <v>0</v>
      </c>
      <c r="W47" s="5">
        <f t="shared" si="20"/>
        <v>0</v>
      </c>
      <c r="X47" s="5">
        <f t="shared" si="21"/>
        <v>0</v>
      </c>
      <c r="Y47" s="5">
        <f t="shared" si="22"/>
        <v>0</v>
      </c>
      <c r="Z47" s="5">
        <f t="shared" si="23"/>
        <v>0</v>
      </c>
      <c r="AA47" s="5">
        <f t="shared" si="24"/>
        <v>0</v>
      </c>
      <c r="AB47" s="5">
        <f t="shared" si="25"/>
        <v>0</v>
      </c>
      <c r="AC47" s="5">
        <f t="shared" si="26"/>
        <v>0</v>
      </c>
      <c r="AD47" s="6">
        <f t="shared" si="28"/>
        <v>0</v>
      </c>
      <c r="AE47" s="7"/>
      <c r="AF47" s="7"/>
      <c r="AG47" s="7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</row>
    <row r="48" spans="1:44" ht="33" customHeight="1">
      <c r="A48" s="2">
        <v>40</v>
      </c>
      <c r="B48" s="14"/>
      <c r="C48" s="15"/>
      <c r="D48" s="14"/>
      <c r="E48" s="14"/>
      <c r="F48" s="14"/>
      <c r="G48" s="2"/>
      <c r="H48" s="2"/>
      <c r="I48" s="2"/>
      <c r="J48" s="2"/>
      <c r="K48" s="2"/>
      <c r="L48" s="2"/>
      <c r="M48" s="2"/>
      <c r="N48" s="2"/>
      <c r="O48" s="2"/>
      <c r="P48" s="2"/>
      <c r="Q48" s="4">
        <f t="shared" si="27"/>
        <v>0</v>
      </c>
      <c r="R48" s="5">
        <f t="shared" si="15"/>
        <v>0</v>
      </c>
      <c r="S48" s="5">
        <f t="shared" si="16"/>
        <v>0</v>
      </c>
      <c r="T48" s="5">
        <f t="shared" si="17"/>
        <v>0</v>
      </c>
      <c r="U48" s="5">
        <f t="shared" si="18"/>
        <v>0</v>
      </c>
      <c r="V48" s="5">
        <f t="shared" si="19"/>
        <v>0</v>
      </c>
      <c r="W48" s="5">
        <f t="shared" si="20"/>
        <v>0</v>
      </c>
      <c r="X48" s="5">
        <f t="shared" si="21"/>
        <v>0</v>
      </c>
      <c r="Y48" s="5">
        <f t="shared" si="22"/>
        <v>0</v>
      </c>
      <c r="Z48" s="5">
        <f t="shared" si="23"/>
        <v>0</v>
      </c>
      <c r="AA48" s="5">
        <f t="shared" si="24"/>
        <v>0</v>
      </c>
      <c r="AB48" s="5">
        <f t="shared" si="25"/>
        <v>0</v>
      </c>
      <c r="AC48" s="5">
        <f t="shared" si="26"/>
        <v>0</v>
      </c>
      <c r="AD48" s="6">
        <f t="shared" si="28"/>
        <v>0</v>
      </c>
      <c r="AE48" s="7"/>
      <c r="AF48" s="7"/>
      <c r="AG48" s="7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</row>
    <row r="49" spans="1:44" ht="33" customHeight="1">
      <c r="A49" s="2">
        <v>41</v>
      </c>
      <c r="B49" s="3"/>
      <c r="C49" s="3"/>
      <c r="D49" s="47"/>
      <c r="E49" s="3"/>
      <c r="F49" s="3"/>
      <c r="G49" s="2"/>
      <c r="H49" s="2"/>
      <c r="I49" s="2"/>
      <c r="J49" s="2"/>
      <c r="K49" s="2"/>
      <c r="L49" s="2"/>
      <c r="M49" s="2"/>
      <c r="N49" s="2"/>
      <c r="O49" s="2"/>
      <c r="P49" s="2"/>
      <c r="Q49" s="4">
        <f t="shared" si="27"/>
        <v>0</v>
      </c>
      <c r="R49" s="5">
        <f t="shared" si="15"/>
        <v>0</v>
      </c>
      <c r="S49" s="5">
        <f t="shared" si="16"/>
        <v>0</v>
      </c>
      <c r="T49" s="5">
        <f t="shared" si="17"/>
        <v>0</v>
      </c>
      <c r="U49" s="5">
        <f t="shared" si="18"/>
        <v>0</v>
      </c>
      <c r="V49" s="5">
        <f t="shared" si="19"/>
        <v>0</v>
      </c>
      <c r="W49" s="5">
        <f t="shared" si="20"/>
        <v>0</v>
      </c>
      <c r="X49" s="5">
        <f t="shared" si="21"/>
        <v>0</v>
      </c>
      <c r="Y49" s="5">
        <f t="shared" si="22"/>
        <v>0</v>
      </c>
      <c r="Z49" s="5">
        <f t="shared" si="23"/>
        <v>0</v>
      </c>
      <c r="AA49" s="5">
        <f t="shared" si="24"/>
        <v>0</v>
      </c>
      <c r="AB49" s="5">
        <f t="shared" si="25"/>
        <v>0</v>
      </c>
      <c r="AC49" s="5">
        <f t="shared" si="26"/>
        <v>0</v>
      </c>
      <c r="AD49" s="6">
        <f t="shared" si="28"/>
        <v>0</v>
      </c>
      <c r="AE49" s="7"/>
      <c r="AF49" s="7"/>
      <c r="AG49" s="7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</row>
    <row r="50" spans="1:44" ht="33" customHeight="1">
      <c r="A50" s="2">
        <v>42</v>
      </c>
      <c r="B50" s="3"/>
      <c r="C50" s="3"/>
      <c r="D50" s="3"/>
      <c r="E50" s="3"/>
      <c r="F50" s="3"/>
      <c r="G50" s="2"/>
      <c r="H50" s="2"/>
      <c r="I50" s="2"/>
      <c r="J50" s="2"/>
      <c r="K50" s="2"/>
      <c r="L50" s="2"/>
      <c r="M50" s="2"/>
      <c r="N50" s="2"/>
      <c r="O50" s="2"/>
      <c r="P50" s="2"/>
      <c r="Q50" s="4">
        <f t="shared" si="27"/>
        <v>0</v>
      </c>
      <c r="R50" s="5">
        <f t="shared" si="15"/>
        <v>0</v>
      </c>
      <c r="S50" s="5">
        <f t="shared" si="16"/>
        <v>0</v>
      </c>
      <c r="T50" s="5">
        <f t="shared" si="17"/>
        <v>0</v>
      </c>
      <c r="U50" s="5">
        <f t="shared" si="18"/>
        <v>0</v>
      </c>
      <c r="V50" s="5">
        <f t="shared" si="19"/>
        <v>0</v>
      </c>
      <c r="W50" s="5">
        <f t="shared" si="20"/>
        <v>0</v>
      </c>
      <c r="X50" s="5">
        <f t="shared" si="21"/>
        <v>0</v>
      </c>
      <c r="Y50" s="5">
        <f t="shared" si="22"/>
        <v>0</v>
      </c>
      <c r="Z50" s="5">
        <f t="shared" si="23"/>
        <v>0</v>
      </c>
      <c r="AA50" s="5">
        <f t="shared" si="24"/>
        <v>0</v>
      </c>
      <c r="AB50" s="5">
        <f t="shared" si="25"/>
        <v>0</v>
      </c>
      <c r="AC50" s="5">
        <f t="shared" si="26"/>
        <v>0</v>
      </c>
      <c r="AD50" s="6">
        <f t="shared" si="28"/>
        <v>0</v>
      </c>
      <c r="AE50" s="7"/>
      <c r="AF50" s="7"/>
      <c r="AG50" s="7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</row>
    <row r="51" spans="1:44" ht="33" customHeight="1">
      <c r="A51" s="2">
        <v>43</v>
      </c>
      <c r="B51" s="43"/>
      <c r="C51" s="43"/>
      <c r="D51" s="46"/>
      <c r="E51" s="3"/>
      <c r="F51" s="3"/>
      <c r="G51" s="2"/>
      <c r="H51" s="2"/>
      <c r="I51" s="2"/>
      <c r="J51" s="2"/>
      <c r="K51" s="2"/>
      <c r="L51" s="2"/>
      <c r="M51" s="2"/>
      <c r="N51" s="2"/>
      <c r="O51" s="2"/>
      <c r="P51" s="2"/>
      <c r="Q51" s="4">
        <f t="shared" si="27"/>
        <v>0</v>
      </c>
      <c r="R51" s="5">
        <f t="shared" si="15"/>
        <v>0</v>
      </c>
      <c r="S51" s="5">
        <f t="shared" si="16"/>
        <v>0</v>
      </c>
      <c r="T51" s="5">
        <f t="shared" si="17"/>
        <v>0</v>
      </c>
      <c r="U51" s="5">
        <f t="shared" si="18"/>
        <v>0</v>
      </c>
      <c r="V51" s="5">
        <f t="shared" si="19"/>
        <v>0</v>
      </c>
      <c r="W51" s="5">
        <f t="shared" si="20"/>
        <v>0</v>
      </c>
      <c r="X51" s="5">
        <f t="shared" si="21"/>
        <v>0</v>
      </c>
      <c r="Y51" s="5">
        <f t="shared" si="22"/>
        <v>0</v>
      </c>
      <c r="Z51" s="5">
        <f t="shared" si="23"/>
        <v>0</v>
      </c>
      <c r="AA51" s="5">
        <f t="shared" si="24"/>
        <v>0</v>
      </c>
      <c r="AB51" s="5">
        <f t="shared" si="25"/>
        <v>0</v>
      </c>
      <c r="AC51" s="5">
        <f t="shared" si="26"/>
        <v>0</v>
      </c>
      <c r="AD51" s="6">
        <f t="shared" si="28"/>
        <v>0</v>
      </c>
      <c r="AE51" s="7"/>
      <c r="AF51" s="7"/>
      <c r="AG51" s="7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</row>
    <row r="52" spans="1:44" ht="33" customHeight="1">
      <c r="A52" s="2">
        <v>44</v>
      </c>
      <c r="B52" s="43"/>
      <c r="C52" s="43"/>
      <c r="D52" s="43"/>
      <c r="E52" s="43"/>
      <c r="F52" s="43"/>
      <c r="G52" s="2"/>
      <c r="H52" s="2"/>
      <c r="I52" s="2"/>
      <c r="J52" s="2"/>
      <c r="K52" s="2"/>
      <c r="L52" s="2"/>
      <c r="M52" s="2"/>
      <c r="N52" s="2"/>
      <c r="O52" s="2"/>
      <c r="P52" s="2"/>
      <c r="Q52" s="4">
        <f t="shared" si="27"/>
        <v>0</v>
      </c>
      <c r="R52" s="5">
        <f t="shared" si="15"/>
        <v>0</v>
      </c>
      <c r="S52" s="5">
        <f t="shared" si="16"/>
        <v>0</v>
      </c>
      <c r="T52" s="5">
        <f t="shared" si="17"/>
        <v>0</v>
      </c>
      <c r="U52" s="5">
        <f t="shared" si="18"/>
        <v>0</v>
      </c>
      <c r="V52" s="5">
        <f t="shared" si="19"/>
        <v>0</v>
      </c>
      <c r="W52" s="5">
        <f t="shared" si="20"/>
        <v>0</v>
      </c>
      <c r="X52" s="5">
        <f t="shared" si="21"/>
        <v>0</v>
      </c>
      <c r="Y52" s="5">
        <f t="shared" si="22"/>
        <v>0</v>
      </c>
      <c r="Z52" s="5">
        <f t="shared" si="23"/>
        <v>0</v>
      </c>
      <c r="AA52" s="5">
        <f t="shared" si="24"/>
        <v>0</v>
      </c>
      <c r="AB52" s="5">
        <f t="shared" si="25"/>
        <v>0</v>
      </c>
      <c r="AC52" s="5">
        <f t="shared" si="26"/>
        <v>0</v>
      </c>
      <c r="AD52" s="6">
        <f t="shared" si="28"/>
        <v>0</v>
      </c>
      <c r="AE52" s="7"/>
      <c r="AF52" s="7"/>
      <c r="AG52" s="7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</row>
    <row r="53" spans="1:44" ht="33" customHeight="1">
      <c r="A53" s="2">
        <v>45</v>
      </c>
      <c r="B53" s="1"/>
      <c r="C53" s="1"/>
      <c r="D53" s="1"/>
      <c r="E53" s="43"/>
      <c r="F53" s="43"/>
      <c r="G53" s="2"/>
      <c r="H53" s="2"/>
      <c r="I53" s="2"/>
      <c r="J53" s="2"/>
      <c r="K53" s="2"/>
      <c r="L53" s="2"/>
      <c r="M53" s="2"/>
      <c r="N53" s="2"/>
      <c r="O53" s="2"/>
      <c r="P53" s="2"/>
      <c r="Q53" s="4">
        <f t="shared" si="27"/>
        <v>0</v>
      </c>
      <c r="R53" s="5">
        <f t="shared" si="15"/>
        <v>0</v>
      </c>
      <c r="S53" s="5">
        <f t="shared" si="16"/>
        <v>0</v>
      </c>
      <c r="T53" s="5">
        <f t="shared" si="17"/>
        <v>0</v>
      </c>
      <c r="U53" s="5">
        <f t="shared" si="18"/>
        <v>0</v>
      </c>
      <c r="V53" s="5">
        <f t="shared" si="19"/>
        <v>0</v>
      </c>
      <c r="W53" s="5">
        <f t="shared" si="20"/>
        <v>0</v>
      </c>
      <c r="X53" s="5">
        <f t="shared" si="21"/>
        <v>0</v>
      </c>
      <c r="Y53" s="5">
        <f t="shared" si="22"/>
        <v>0</v>
      </c>
      <c r="Z53" s="5">
        <f t="shared" si="23"/>
        <v>0</v>
      </c>
      <c r="AA53" s="5">
        <f t="shared" si="24"/>
        <v>0</v>
      </c>
      <c r="AB53" s="5">
        <f t="shared" si="25"/>
        <v>0</v>
      </c>
      <c r="AC53" s="5">
        <f t="shared" si="26"/>
        <v>0</v>
      </c>
      <c r="AD53" s="6">
        <f t="shared" si="28"/>
        <v>0</v>
      </c>
      <c r="AE53" s="7"/>
      <c r="AF53" s="7"/>
      <c r="AG53" s="7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</row>
    <row r="54" spans="1:44" ht="33" customHeight="1">
      <c r="A54" s="2">
        <v>46</v>
      </c>
      <c r="B54" s="17"/>
      <c r="C54" s="42"/>
      <c r="D54" s="17"/>
      <c r="E54" s="17"/>
      <c r="F54" s="17"/>
      <c r="G54" s="2"/>
      <c r="H54" s="2"/>
      <c r="I54" s="2"/>
      <c r="J54" s="2"/>
      <c r="K54" s="2"/>
      <c r="L54" s="2"/>
      <c r="M54" s="2"/>
      <c r="N54" s="2"/>
      <c r="O54" s="2"/>
      <c r="P54" s="2"/>
      <c r="Q54" s="4">
        <f t="shared" si="27"/>
        <v>0</v>
      </c>
      <c r="R54" s="5">
        <f t="shared" si="15"/>
        <v>0</v>
      </c>
      <c r="S54" s="5">
        <f t="shared" si="16"/>
        <v>0</v>
      </c>
      <c r="T54" s="5">
        <f t="shared" si="17"/>
        <v>0</v>
      </c>
      <c r="U54" s="5">
        <f t="shared" si="18"/>
        <v>0</v>
      </c>
      <c r="V54" s="5">
        <f t="shared" si="19"/>
        <v>0</v>
      </c>
      <c r="W54" s="5">
        <f t="shared" si="20"/>
        <v>0</v>
      </c>
      <c r="X54" s="5">
        <f t="shared" si="21"/>
        <v>0</v>
      </c>
      <c r="Y54" s="5">
        <f t="shared" si="22"/>
        <v>0</v>
      </c>
      <c r="Z54" s="5">
        <f t="shared" si="23"/>
        <v>0</v>
      </c>
      <c r="AA54" s="5">
        <f t="shared" si="24"/>
        <v>0</v>
      </c>
      <c r="AB54" s="5">
        <f t="shared" si="25"/>
        <v>0</v>
      </c>
      <c r="AC54" s="5">
        <f t="shared" si="26"/>
        <v>0</v>
      </c>
      <c r="AD54" s="6">
        <f t="shared" si="28"/>
        <v>0</v>
      </c>
      <c r="AE54" s="7"/>
      <c r="AF54" s="7"/>
      <c r="AG54" s="7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</row>
    <row r="55" spans="1:44" ht="33" customHeight="1">
      <c r="A55" s="2">
        <v>47</v>
      </c>
      <c r="B55" s="17"/>
      <c r="C55" s="42"/>
      <c r="D55" s="17"/>
      <c r="E55" s="17"/>
      <c r="F55" s="17"/>
      <c r="G55" s="2"/>
      <c r="H55" s="2"/>
      <c r="I55" s="2"/>
      <c r="J55" s="2"/>
      <c r="K55" s="2"/>
      <c r="L55" s="2"/>
      <c r="M55" s="2"/>
      <c r="N55" s="2"/>
      <c r="O55" s="2"/>
      <c r="P55" s="2"/>
      <c r="Q55" s="4">
        <f t="shared" si="27"/>
        <v>0</v>
      </c>
      <c r="R55" s="5">
        <f t="shared" si="15"/>
        <v>0</v>
      </c>
      <c r="S55" s="5">
        <f t="shared" si="16"/>
        <v>0</v>
      </c>
      <c r="T55" s="5">
        <f t="shared" si="17"/>
        <v>0</v>
      </c>
      <c r="U55" s="5">
        <f t="shared" si="18"/>
        <v>0</v>
      </c>
      <c r="V55" s="5">
        <f t="shared" si="19"/>
        <v>0</v>
      </c>
      <c r="W55" s="5">
        <f t="shared" si="20"/>
        <v>0</v>
      </c>
      <c r="X55" s="5">
        <f t="shared" si="21"/>
        <v>0</v>
      </c>
      <c r="Y55" s="5">
        <f t="shared" si="22"/>
        <v>0</v>
      </c>
      <c r="Z55" s="5">
        <f t="shared" si="23"/>
        <v>0</v>
      </c>
      <c r="AA55" s="5">
        <f t="shared" si="24"/>
        <v>0</v>
      </c>
      <c r="AB55" s="5">
        <f t="shared" si="25"/>
        <v>0</v>
      </c>
      <c r="AC55" s="5">
        <f t="shared" si="26"/>
        <v>0</v>
      </c>
      <c r="AD55" s="6">
        <f t="shared" si="28"/>
        <v>0</v>
      </c>
      <c r="AE55" s="7"/>
      <c r="AF55" s="7"/>
      <c r="AG55" s="7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</row>
    <row r="56" spans="1:44" ht="33" customHeight="1">
      <c r="A56" s="2">
        <v>48</v>
      </c>
      <c r="B56" s="17"/>
      <c r="C56" s="42"/>
      <c r="D56" s="17"/>
      <c r="E56" s="17"/>
      <c r="F56" s="17"/>
      <c r="G56" s="2"/>
      <c r="H56" s="3"/>
      <c r="I56" s="3"/>
      <c r="J56" s="27"/>
      <c r="K56" s="2"/>
      <c r="L56" s="2"/>
      <c r="M56" s="2"/>
      <c r="N56" s="2"/>
      <c r="O56" s="2"/>
      <c r="P56" s="2"/>
      <c r="Q56" s="4">
        <f t="shared" si="27"/>
        <v>0</v>
      </c>
      <c r="R56" s="5">
        <f t="shared" si="15"/>
        <v>0</v>
      </c>
      <c r="S56" s="5">
        <f t="shared" si="16"/>
        <v>0</v>
      </c>
      <c r="T56" s="5">
        <f t="shared" si="17"/>
        <v>0</v>
      </c>
      <c r="U56" s="5">
        <f t="shared" si="18"/>
        <v>0</v>
      </c>
      <c r="V56" s="5">
        <f t="shared" si="19"/>
        <v>0</v>
      </c>
      <c r="W56" s="5">
        <f t="shared" si="20"/>
        <v>0</v>
      </c>
      <c r="X56" s="5">
        <f t="shared" si="21"/>
        <v>0</v>
      </c>
      <c r="Y56" s="5">
        <f t="shared" si="22"/>
        <v>0</v>
      </c>
      <c r="Z56" s="5">
        <f t="shared" si="23"/>
        <v>0</v>
      </c>
      <c r="AA56" s="5">
        <f t="shared" si="24"/>
        <v>0</v>
      </c>
      <c r="AB56" s="5">
        <f t="shared" si="25"/>
        <v>0</v>
      </c>
      <c r="AC56" s="5">
        <f t="shared" si="26"/>
        <v>0</v>
      </c>
      <c r="AD56" s="6">
        <f t="shared" si="28"/>
        <v>0</v>
      </c>
      <c r="AE56" s="7"/>
      <c r="AF56" s="7"/>
      <c r="AG56" s="7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</row>
    <row r="57" spans="1:44" ht="33" customHeight="1">
      <c r="A57" s="2">
        <v>49</v>
      </c>
      <c r="B57" s="17"/>
      <c r="C57" s="42"/>
      <c r="D57" s="17"/>
      <c r="E57" s="17"/>
      <c r="F57" s="17"/>
      <c r="G57" s="2"/>
      <c r="H57" s="2"/>
      <c r="I57" s="2"/>
      <c r="J57" s="2"/>
      <c r="K57" s="2"/>
      <c r="L57" s="2"/>
      <c r="M57" s="2"/>
      <c r="N57" s="2"/>
      <c r="O57" s="2"/>
      <c r="P57" s="2"/>
      <c r="Q57" s="4">
        <f t="shared" si="27"/>
        <v>0</v>
      </c>
      <c r="R57" s="5">
        <f t="shared" si="15"/>
        <v>0</v>
      </c>
      <c r="S57" s="5">
        <f t="shared" si="16"/>
        <v>0</v>
      </c>
      <c r="T57" s="5">
        <f t="shared" si="17"/>
        <v>0</v>
      </c>
      <c r="U57" s="5">
        <f aca="true" t="shared" si="29" ref="U57:Y62">IF(OR(H57="",H57="-"),0,H$8*(101+1000*LOG10(H$7/H57)))</f>
        <v>0</v>
      </c>
      <c r="V57" s="5">
        <f t="shared" si="29"/>
        <v>0</v>
      </c>
      <c r="W57" s="5">
        <f t="shared" si="29"/>
        <v>0</v>
      </c>
      <c r="X57" s="5">
        <f t="shared" si="29"/>
        <v>0</v>
      </c>
      <c r="Y57" s="5">
        <f t="shared" si="29"/>
        <v>0</v>
      </c>
      <c r="Z57" s="5">
        <f aca="true" t="shared" si="30" ref="Z57:AC62">IF(OR(M57="",M57="-"),0,M$8*(101+1000*LOG10(M$7/M57)))</f>
        <v>0</v>
      </c>
      <c r="AA57" s="5">
        <f t="shared" si="30"/>
        <v>0</v>
      </c>
      <c r="AB57" s="5">
        <f t="shared" si="30"/>
        <v>0</v>
      </c>
      <c r="AC57" s="5">
        <f t="shared" si="30"/>
        <v>0</v>
      </c>
      <c r="AD57" s="6">
        <f t="shared" si="28"/>
        <v>0</v>
      </c>
      <c r="AE57" s="7"/>
      <c r="AF57" s="7"/>
      <c r="AG57" s="7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</row>
    <row r="58" spans="1:44" ht="33" customHeight="1">
      <c r="A58" s="2">
        <v>50</v>
      </c>
      <c r="B58" s="17"/>
      <c r="C58" s="42"/>
      <c r="D58" s="17"/>
      <c r="E58" s="17"/>
      <c r="F58" s="17"/>
      <c r="G58" s="2"/>
      <c r="H58" s="2"/>
      <c r="I58" s="2"/>
      <c r="J58" s="2"/>
      <c r="K58" s="2"/>
      <c r="L58" s="2"/>
      <c r="M58" s="2"/>
      <c r="N58" s="2"/>
      <c r="O58" s="2"/>
      <c r="P58" s="2"/>
      <c r="Q58" s="4">
        <f t="shared" si="27"/>
        <v>0</v>
      </c>
      <c r="R58" s="5">
        <f t="shared" si="15"/>
        <v>0</v>
      </c>
      <c r="S58" s="5">
        <f t="shared" si="16"/>
        <v>0</v>
      </c>
      <c r="T58" s="5">
        <f t="shared" si="17"/>
        <v>0</v>
      </c>
      <c r="U58" s="5">
        <f t="shared" si="29"/>
        <v>0</v>
      </c>
      <c r="V58" s="5">
        <f t="shared" si="29"/>
        <v>0</v>
      </c>
      <c r="W58" s="5">
        <f t="shared" si="29"/>
        <v>0</v>
      </c>
      <c r="X58" s="5">
        <f t="shared" si="29"/>
        <v>0</v>
      </c>
      <c r="Y58" s="5">
        <f t="shared" si="29"/>
        <v>0</v>
      </c>
      <c r="Z58" s="5">
        <f t="shared" si="30"/>
        <v>0</v>
      </c>
      <c r="AA58" s="5">
        <f t="shared" si="30"/>
        <v>0</v>
      </c>
      <c r="AB58" s="5">
        <f t="shared" si="30"/>
        <v>0</v>
      </c>
      <c r="AC58" s="5">
        <f t="shared" si="30"/>
        <v>0</v>
      </c>
      <c r="AD58" s="6">
        <f t="shared" si="28"/>
        <v>0</v>
      </c>
      <c r="AE58" s="7"/>
      <c r="AF58" s="7"/>
      <c r="AG58" s="7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</row>
    <row r="59" spans="1:44" ht="33" customHeight="1">
      <c r="A59" s="2">
        <v>51</v>
      </c>
      <c r="B59" s="15"/>
      <c r="C59" s="15"/>
      <c r="D59" s="15"/>
      <c r="E59" s="15"/>
      <c r="F59" s="15"/>
      <c r="G59" s="2"/>
      <c r="H59" s="2"/>
      <c r="I59" s="2"/>
      <c r="J59" s="2"/>
      <c r="K59" s="2"/>
      <c r="L59" s="2"/>
      <c r="M59" s="2"/>
      <c r="N59" s="2"/>
      <c r="O59" s="2"/>
      <c r="P59" s="2"/>
      <c r="Q59" s="4">
        <f t="shared" si="27"/>
        <v>0</v>
      </c>
      <c r="R59" s="5">
        <f t="shared" si="15"/>
        <v>0</v>
      </c>
      <c r="S59" s="5">
        <f t="shared" si="16"/>
        <v>0</v>
      </c>
      <c r="T59" s="5">
        <f t="shared" si="17"/>
        <v>0</v>
      </c>
      <c r="U59" s="5">
        <f t="shared" si="29"/>
        <v>0</v>
      </c>
      <c r="V59" s="5">
        <f t="shared" si="29"/>
        <v>0</v>
      </c>
      <c r="W59" s="5">
        <f t="shared" si="29"/>
        <v>0</v>
      </c>
      <c r="X59" s="5">
        <f t="shared" si="29"/>
        <v>0</v>
      </c>
      <c r="Y59" s="5">
        <f t="shared" si="29"/>
        <v>0</v>
      </c>
      <c r="Z59" s="5">
        <f t="shared" si="30"/>
        <v>0</v>
      </c>
      <c r="AA59" s="5">
        <f t="shared" si="30"/>
        <v>0</v>
      </c>
      <c r="AB59" s="5">
        <f t="shared" si="30"/>
        <v>0</v>
      </c>
      <c r="AC59" s="5">
        <f t="shared" si="30"/>
        <v>0</v>
      </c>
      <c r="AD59" s="6">
        <f t="shared" si="28"/>
        <v>0</v>
      </c>
      <c r="AE59" s="7"/>
      <c r="AF59" s="7"/>
      <c r="AG59" s="7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</row>
    <row r="60" spans="1:44" ht="33" customHeight="1">
      <c r="A60" s="2">
        <v>52</v>
      </c>
      <c r="B60" s="3"/>
      <c r="C60" s="3"/>
      <c r="D60" s="3"/>
      <c r="E60" s="3"/>
      <c r="F60" s="3"/>
      <c r="G60" s="2"/>
      <c r="H60" s="2"/>
      <c r="I60" s="2"/>
      <c r="J60" s="2"/>
      <c r="K60" s="2"/>
      <c r="L60" s="2"/>
      <c r="M60" s="2"/>
      <c r="N60" s="2"/>
      <c r="O60" s="2"/>
      <c r="P60" s="2"/>
      <c r="Q60" s="4">
        <f t="shared" si="27"/>
        <v>0</v>
      </c>
      <c r="R60" s="5">
        <f t="shared" si="15"/>
        <v>0</v>
      </c>
      <c r="S60" s="5">
        <f t="shared" si="16"/>
        <v>0</v>
      </c>
      <c r="T60" s="5">
        <f t="shared" si="17"/>
        <v>0</v>
      </c>
      <c r="U60" s="5">
        <f t="shared" si="29"/>
        <v>0</v>
      </c>
      <c r="V60" s="5">
        <f t="shared" si="29"/>
        <v>0</v>
      </c>
      <c r="W60" s="5">
        <f t="shared" si="29"/>
        <v>0</v>
      </c>
      <c r="X60" s="5">
        <f t="shared" si="29"/>
        <v>0</v>
      </c>
      <c r="Y60" s="5">
        <f t="shared" si="29"/>
        <v>0</v>
      </c>
      <c r="Z60" s="5">
        <f t="shared" si="30"/>
        <v>0</v>
      </c>
      <c r="AA60" s="5">
        <f t="shared" si="30"/>
        <v>0</v>
      </c>
      <c r="AB60" s="5">
        <f t="shared" si="30"/>
        <v>0</v>
      </c>
      <c r="AC60" s="5">
        <f t="shared" si="30"/>
        <v>0</v>
      </c>
      <c r="AD60" s="6">
        <f t="shared" si="28"/>
        <v>0</v>
      </c>
      <c r="AE60" s="7"/>
      <c r="AF60" s="7"/>
      <c r="AG60" s="7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</row>
    <row r="61" spans="1:44" ht="33" customHeight="1">
      <c r="A61" s="2">
        <v>53</v>
      </c>
      <c r="B61" s="3"/>
      <c r="C61" s="3"/>
      <c r="D61" s="3"/>
      <c r="E61" s="3"/>
      <c r="F61" s="3"/>
      <c r="G61" s="2"/>
      <c r="H61" s="2"/>
      <c r="I61" s="2"/>
      <c r="J61" s="2"/>
      <c r="K61" s="2"/>
      <c r="L61" s="2"/>
      <c r="M61" s="2"/>
      <c r="N61" s="2"/>
      <c r="O61" s="2"/>
      <c r="P61" s="2"/>
      <c r="Q61" s="4">
        <f t="shared" si="27"/>
        <v>0</v>
      </c>
      <c r="R61" s="5">
        <f t="shared" si="15"/>
        <v>0</v>
      </c>
      <c r="S61" s="5">
        <f t="shared" si="16"/>
        <v>0</v>
      </c>
      <c r="T61" s="5">
        <f t="shared" si="17"/>
        <v>0</v>
      </c>
      <c r="U61" s="5">
        <f t="shared" si="29"/>
        <v>0</v>
      </c>
      <c r="V61" s="5">
        <f t="shared" si="29"/>
        <v>0</v>
      </c>
      <c r="W61" s="5">
        <f t="shared" si="29"/>
        <v>0</v>
      </c>
      <c r="X61" s="5">
        <f t="shared" si="29"/>
        <v>0</v>
      </c>
      <c r="Y61" s="5">
        <f t="shared" si="29"/>
        <v>0</v>
      </c>
      <c r="Z61" s="5">
        <f t="shared" si="30"/>
        <v>0</v>
      </c>
      <c r="AA61" s="5">
        <f t="shared" si="30"/>
        <v>0</v>
      </c>
      <c r="AB61" s="5">
        <f t="shared" si="30"/>
        <v>0</v>
      </c>
      <c r="AC61" s="5">
        <f t="shared" si="30"/>
        <v>0</v>
      </c>
      <c r="AD61" s="6">
        <f t="shared" si="28"/>
        <v>0</v>
      </c>
      <c r="AE61" s="7"/>
      <c r="AF61" s="7"/>
      <c r="AG61" s="7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</row>
    <row r="62" spans="1:44" ht="33" customHeight="1">
      <c r="A62" s="2">
        <v>54</v>
      </c>
      <c r="B62" s="3"/>
      <c r="C62" s="3"/>
      <c r="D62" s="3"/>
      <c r="E62" s="3"/>
      <c r="F62" s="3"/>
      <c r="G62" s="2"/>
      <c r="H62" s="2"/>
      <c r="I62" s="2"/>
      <c r="J62" s="2"/>
      <c r="K62" s="2"/>
      <c r="L62" s="2"/>
      <c r="M62" s="2"/>
      <c r="N62" s="2"/>
      <c r="O62" s="2"/>
      <c r="P62" s="2"/>
      <c r="Q62" s="4">
        <f t="shared" si="27"/>
        <v>0</v>
      </c>
      <c r="R62" s="5">
        <f t="shared" si="15"/>
        <v>0</v>
      </c>
      <c r="S62" s="5">
        <f t="shared" si="16"/>
        <v>0</v>
      </c>
      <c r="T62" s="5">
        <f t="shared" si="17"/>
        <v>0</v>
      </c>
      <c r="U62" s="5">
        <f t="shared" si="29"/>
        <v>0</v>
      </c>
      <c r="V62" s="5">
        <f t="shared" si="29"/>
        <v>0</v>
      </c>
      <c r="W62" s="5">
        <f t="shared" si="29"/>
        <v>0</v>
      </c>
      <c r="X62" s="5">
        <f t="shared" si="29"/>
        <v>0</v>
      </c>
      <c r="Y62" s="5">
        <f t="shared" si="29"/>
        <v>0</v>
      </c>
      <c r="Z62" s="5">
        <f t="shared" si="30"/>
        <v>0</v>
      </c>
      <c r="AA62" s="5">
        <f t="shared" si="30"/>
        <v>0</v>
      </c>
      <c r="AB62" s="5">
        <f t="shared" si="30"/>
        <v>0</v>
      </c>
      <c r="AC62" s="5">
        <f t="shared" si="30"/>
        <v>0</v>
      </c>
      <c r="AD62" s="6">
        <f t="shared" si="28"/>
        <v>0</v>
      </c>
      <c r="AE62" s="7"/>
      <c r="AF62" s="7"/>
      <c r="AG62" s="7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</row>
  </sheetData>
  <sheetProtection/>
  <mergeCells count="7">
    <mergeCell ref="Q6:Q8"/>
    <mergeCell ref="A2:H2"/>
    <mergeCell ref="A4:H4"/>
    <mergeCell ref="A6:A8"/>
    <mergeCell ref="B6:B8"/>
    <mergeCell ref="C6:C8"/>
    <mergeCell ref="J4:K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R60"/>
  <sheetViews>
    <sheetView zoomScale="65" zoomScaleNormal="65" zoomScalePageLayoutView="0" workbookViewId="0" topLeftCell="A1">
      <selection activeCell="S15" sqref="S15"/>
    </sheetView>
  </sheetViews>
  <sheetFormatPr defaultColWidth="9.140625" defaultRowHeight="12.75"/>
  <cols>
    <col min="1" max="1" width="9.140625" style="10" customWidth="1"/>
    <col min="2" max="2" width="14.57421875" style="9" customWidth="1"/>
    <col min="3" max="3" width="31.00390625" style="10" bestFit="1" customWidth="1"/>
    <col min="4" max="4" width="20.7109375" style="9" customWidth="1"/>
    <col min="5" max="5" width="13.57421875" style="9" customWidth="1"/>
    <col min="6" max="6" width="12.421875" style="9" customWidth="1"/>
    <col min="7" max="7" width="12.140625" style="10" customWidth="1"/>
    <col min="8" max="9" width="11.8515625" style="10" customWidth="1"/>
    <col min="10" max="10" width="12.7109375" style="10" customWidth="1"/>
    <col min="11" max="11" width="12.421875" style="10" customWidth="1"/>
    <col min="12" max="12" width="12.8515625" style="10" customWidth="1"/>
    <col min="13" max="13" width="14.140625" style="10" customWidth="1"/>
    <col min="14" max="16" width="12.7109375" style="10" customWidth="1"/>
    <col min="17" max="17" width="12.28125" style="11" bestFit="1" customWidth="1"/>
    <col min="18" max="18" width="11.28125" style="12" customWidth="1"/>
    <col min="19" max="29" width="9.140625" style="12" customWidth="1"/>
    <col min="30" max="30" width="8.8515625" style="12" customWidth="1"/>
    <col min="31" max="33" width="9.140625" style="13" customWidth="1"/>
    <col min="34" max="16384" width="9.140625" style="9" customWidth="1"/>
  </cols>
  <sheetData>
    <row r="1" spans="1:33" s="16" customFormat="1" ht="15">
      <c r="A1" s="11"/>
      <c r="C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8"/>
      <c r="AF1" s="18"/>
      <c r="AG1" s="18"/>
    </row>
    <row r="2" spans="1:33" s="16" customFormat="1" ht="15">
      <c r="A2" s="68" t="s">
        <v>8</v>
      </c>
      <c r="B2" s="68"/>
      <c r="C2" s="68"/>
      <c r="D2" s="68"/>
      <c r="E2" s="68"/>
      <c r="F2" s="68"/>
      <c r="G2" s="68"/>
      <c r="H2" s="68"/>
      <c r="I2" s="34"/>
      <c r="J2" s="11"/>
      <c r="K2" s="11"/>
      <c r="L2" s="11"/>
      <c r="M2" s="11"/>
      <c r="N2" s="11"/>
      <c r="O2" s="11"/>
      <c r="P2" s="11"/>
      <c r="Q2" s="11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8"/>
      <c r="AF2" s="18"/>
      <c r="AG2" s="18"/>
    </row>
    <row r="3" spans="1:33" s="16" customFormat="1" ht="15">
      <c r="A3" s="11"/>
      <c r="C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8"/>
      <c r="AF3" s="18"/>
      <c r="AG3" s="18"/>
    </row>
    <row r="4" spans="1:33" s="16" customFormat="1" ht="18" customHeight="1">
      <c r="A4" s="69" t="s">
        <v>20</v>
      </c>
      <c r="B4" s="69"/>
      <c r="C4" s="69"/>
      <c r="D4" s="69"/>
      <c r="E4" s="69"/>
      <c r="F4" s="69"/>
      <c r="G4" s="69"/>
      <c r="H4" s="69"/>
      <c r="I4" s="19"/>
      <c r="J4" s="74" t="s">
        <v>16</v>
      </c>
      <c r="K4" s="75"/>
      <c r="M4" s="30">
        <f>SUM(E7:P7)/8</f>
        <v>11.625</v>
      </c>
      <c r="N4" s="11"/>
      <c r="O4" s="11"/>
      <c r="P4" s="11"/>
      <c r="Q4" s="11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8"/>
      <c r="AF4" s="18"/>
      <c r="AG4" s="18"/>
    </row>
    <row r="5" spans="1:33" s="16" customFormat="1" ht="18" customHeight="1">
      <c r="A5" s="20"/>
      <c r="B5" s="20"/>
      <c r="C5" s="19"/>
      <c r="D5" s="20"/>
      <c r="E5" s="20"/>
      <c r="F5" s="20"/>
      <c r="G5" s="20"/>
      <c r="H5" s="20"/>
      <c r="I5" s="20"/>
      <c r="J5" s="19"/>
      <c r="K5" s="11"/>
      <c r="L5" s="11"/>
      <c r="M5" s="11"/>
      <c r="N5" s="11"/>
      <c r="O5" s="11"/>
      <c r="P5" s="11"/>
      <c r="Q5" s="11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8"/>
      <c r="AF5" s="18"/>
      <c r="AG5" s="18"/>
    </row>
    <row r="6" spans="1:33" s="24" customFormat="1" ht="15" customHeight="1">
      <c r="A6" s="70" t="s">
        <v>0</v>
      </c>
      <c r="B6" s="65" t="s">
        <v>1</v>
      </c>
      <c r="C6" s="65" t="s">
        <v>9</v>
      </c>
      <c r="D6" s="21" t="s">
        <v>2</v>
      </c>
      <c r="E6" s="35" t="s">
        <v>45</v>
      </c>
      <c r="F6" s="21" t="s">
        <v>31</v>
      </c>
      <c r="G6" s="21" t="s">
        <v>46</v>
      </c>
      <c r="H6" s="21" t="s">
        <v>3</v>
      </c>
      <c r="I6" s="21" t="s">
        <v>47</v>
      </c>
      <c r="J6" s="21" t="s">
        <v>48</v>
      </c>
      <c r="K6" s="21" t="s">
        <v>50</v>
      </c>
      <c r="L6" s="21" t="s">
        <v>49</v>
      </c>
      <c r="M6" s="21" t="s">
        <v>358</v>
      </c>
      <c r="N6" s="21" t="s">
        <v>52</v>
      </c>
      <c r="O6" s="21" t="s">
        <v>10</v>
      </c>
      <c r="P6" s="21" t="s">
        <v>7</v>
      </c>
      <c r="Q6" s="65" t="s">
        <v>4</v>
      </c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3"/>
      <c r="AF6" s="23"/>
      <c r="AG6" s="23"/>
    </row>
    <row r="7" spans="1:33" s="24" customFormat="1" ht="14.25" customHeight="1">
      <c r="A7" s="71"/>
      <c r="B7" s="66"/>
      <c r="C7" s="66"/>
      <c r="D7" s="25" t="s">
        <v>5</v>
      </c>
      <c r="E7" s="26">
        <f aca="true" t="shared" si="0" ref="E7:P7">COUNTIF(E9:E98,"&gt;0")</f>
        <v>11</v>
      </c>
      <c r="F7" s="26">
        <f t="shared" si="0"/>
        <v>6</v>
      </c>
      <c r="G7" s="26">
        <f t="shared" si="0"/>
        <v>0</v>
      </c>
      <c r="H7" s="26">
        <f t="shared" si="0"/>
        <v>11</v>
      </c>
      <c r="I7" s="26">
        <f t="shared" si="0"/>
        <v>4</v>
      </c>
      <c r="J7" s="26">
        <f t="shared" si="0"/>
        <v>4</v>
      </c>
      <c r="K7" s="26">
        <f t="shared" si="0"/>
        <v>8</v>
      </c>
      <c r="L7" s="26">
        <f t="shared" si="0"/>
        <v>7</v>
      </c>
      <c r="M7" s="26">
        <f t="shared" si="0"/>
        <v>9</v>
      </c>
      <c r="N7" s="26">
        <f t="shared" si="0"/>
        <v>7</v>
      </c>
      <c r="O7" s="26">
        <f t="shared" si="0"/>
        <v>11</v>
      </c>
      <c r="P7" s="26">
        <f t="shared" si="0"/>
        <v>15</v>
      </c>
      <c r="Q7" s="66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3"/>
      <c r="AF7" s="23"/>
      <c r="AG7" s="23"/>
    </row>
    <row r="8" spans="1:33" s="24" customFormat="1" ht="14.25" customHeight="1">
      <c r="A8" s="72"/>
      <c r="B8" s="73"/>
      <c r="C8" s="73"/>
      <c r="D8" s="25" t="s">
        <v>6</v>
      </c>
      <c r="E8" s="29">
        <v>1</v>
      </c>
      <c r="F8" s="29">
        <v>1</v>
      </c>
      <c r="G8" s="26">
        <v>0.5</v>
      </c>
      <c r="H8" s="26">
        <v>1</v>
      </c>
      <c r="I8" s="26">
        <v>1</v>
      </c>
      <c r="J8" s="26">
        <v>1</v>
      </c>
      <c r="K8" s="26">
        <v>1</v>
      </c>
      <c r="L8" s="26">
        <v>0.5</v>
      </c>
      <c r="M8" s="26">
        <v>1</v>
      </c>
      <c r="N8" s="26">
        <v>1</v>
      </c>
      <c r="O8" s="26">
        <v>1</v>
      </c>
      <c r="P8" s="26">
        <v>1</v>
      </c>
      <c r="Q8" s="67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3"/>
      <c r="AF8" s="23"/>
      <c r="AG8" s="23"/>
    </row>
    <row r="9" spans="1:44" ht="33" customHeight="1">
      <c r="A9" s="14">
        <v>1</v>
      </c>
      <c r="B9" s="45" t="s">
        <v>28</v>
      </c>
      <c r="C9" s="45" t="s">
        <v>61</v>
      </c>
      <c r="D9" s="45" t="s">
        <v>29</v>
      </c>
      <c r="E9" s="3">
        <v>1</v>
      </c>
      <c r="F9" s="3">
        <v>1</v>
      </c>
      <c r="G9" s="2"/>
      <c r="H9" s="64">
        <v>2</v>
      </c>
      <c r="I9" s="2">
        <v>1</v>
      </c>
      <c r="J9" s="2">
        <v>1</v>
      </c>
      <c r="K9" s="64">
        <v>4</v>
      </c>
      <c r="L9" s="2">
        <v>1</v>
      </c>
      <c r="M9" s="64">
        <v>2</v>
      </c>
      <c r="N9" s="2">
        <v>1</v>
      </c>
      <c r="O9" s="2">
        <v>1</v>
      </c>
      <c r="P9" s="2">
        <v>1</v>
      </c>
      <c r="Q9" s="4">
        <f>AD9-U9-X9-Z9</f>
        <v>7266.294922433085</v>
      </c>
      <c r="R9" s="5">
        <f aca="true" t="shared" si="1" ref="R9:R38">IF(OR(E9="",E9="-"),0,E$8*(101+1000*LOG10(E$7/E9)))</f>
        <v>1142.392685158225</v>
      </c>
      <c r="S9" s="5">
        <f aca="true" t="shared" si="2" ref="S9:S38">IF(OR(F9="",F9="-"),0,F$8*(101+1000*LOG10(F$7/F9)))</f>
        <v>879.1512503836436</v>
      </c>
      <c r="T9" s="5">
        <f aca="true" t="shared" si="3" ref="T9:T38">IF(OR(G9="",G9="-"),0,G$8*(101+1000*LOG10(G$7/G9)))</f>
        <v>0</v>
      </c>
      <c r="U9" s="5">
        <f aca="true" t="shared" si="4" ref="U9:U38">IF(OR(H9="",H9="-"),0,H$8*(101+1000*LOG10(H$7/H9)))</f>
        <v>841.3626894942439</v>
      </c>
      <c r="V9" s="5">
        <f aca="true" t="shared" si="5" ref="V9:V38">IF(OR(I9="",I9="-"),0,I$8*(101+1000*LOG10(I$7/I9)))</f>
        <v>703.0599913279624</v>
      </c>
      <c r="W9" s="5">
        <f aca="true" t="shared" si="6" ref="W9:W38">IF(OR(J9="",J9="-"),0,J$8*(101+1000*LOG10(J$7/J9)))</f>
        <v>703.0599913279624</v>
      </c>
      <c r="X9" s="5">
        <f aca="true" t="shared" si="7" ref="X9:X38">IF(OR(K9="",K9="-"),0,K$8*(101+1000*LOG10(K$7/K9)))</f>
        <v>402.0299956639812</v>
      </c>
      <c r="Y9" s="5">
        <f aca="true" t="shared" si="8" ref="Y9:Y38">IF(OR(L9="",L9="-"),0,L$8*(101+1000*LOG10(L$7/L9)))</f>
        <v>473.04902000712843</v>
      </c>
      <c r="Z9" s="5">
        <f aca="true" t="shared" si="9" ref="Z9:Z38">IF(OR(M9="",M9="-"),0,M$8*(101+1000*LOG10(M$7/M9)))</f>
        <v>754.2125137753437</v>
      </c>
      <c r="AA9" s="5">
        <f aca="true" t="shared" si="10" ref="AA9:AA38">IF(OR(N9="",N9="-"),0,N$8*(101+1000*LOG10(N$7/N9)))</f>
        <v>946.0980400142569</v>
      </c>
      <c r="AB9" s="5">
        <f aca="true" t="shared" si="11" ref="AB9:AB38">IF(OR(O9="",O9="-"),0,O$8*(101+1000*LOG10(O$7/O9)))</f>
        <v>1142.392685158225</v>
      </c>
      <c r="AC9" s="5">
        <f aca="true" t="shared" si="12" ref="AC9:AC38">IF(OR(P9="",P9="-"),0,P$8*(101+1000*LOG10(P$7/P9)))</f>
        <v>1277.0912590556813</v>
      </c>
      <c r="AD9" s="6">
        <f aca="true" t="shared" si="13" ref="AD9:AD38">SUM(R9:AC9)</f>
        <v>9263.900121366654</v>
      </c>
      <c r="AE9" s="7"/>
      <c r="AF9" s="7"/>
      <c r="AG9" s="7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</row>
    <row r="10" spans="1:44" ht="33" customHeight="1">
      <c r="A10" s="14">
        <v>2</v>
      </c>
      <c r="B10" s="3"/>
      <c r="C10" s="3" t="s">
        <v>233</v>
      </c>
      <c r="D10" s="3" t="s">
        <v>142</v>
      </c>
      <c r="E10" s="3">
        <v>4</v>
      </c>
      <c r="F10" s="3"/>
      <c r="G10" s="2"/>
      <c r="H10" s="2">
        <v>1</v>
      </c>
      <c r="I10" s="2"/>
      <c r="J10" s="2"/>
      <c r="K10" s="2">
        <v>1</v>
      </c>
      <c r="L10" s="2">
        <v>2</v>
      </c>
      <c r="M10" s="2"/>
      <c r="N10" s="2">
        <v>3</v>
      </c>
      <c r="O10" s="2">
        <v>2</v>
      </c>
      <c r="P10" s="2">
        <v>2</v>
      </c>
      <c r="Q10" s="4">
        <f>AD10</f>
        <v>5295.750126336106</v>
      </c>
      <c r="R10" s="5">
        <f t="shared" si="1"/>
        <v>540.3326938302627</v>
      </c>
      <c r="S10" s="5">
        <f t="shared" si="2"/>
        <v>0</v>
      </c>
      <c r="T10" s="5">
        <f t="shared" si="3"/>
        <v>0</v>
      </c>
      <c r="U10" s="5">
        <f t="shared" si="4"/>
        <v>1142.392685158225</v>
      </c>
      <c r="V10" s="5">
        <f t="shared" si="5"/>
        <v>0</v>
      </c>
      <c r="W10" s="5">
        <f t="shared" si="6"/>
        <v>0</v>
      </c>
      <c r="X10" s="5">
        <f t="shared" si="7"/>
        <v>1004.0899869919435</v>
      </c>
      <c r="Y10" s="5">
        <f t="shared" si="8"/>
        <v>322.5340221751378</v>
      </c>
      <c r="Z10" s="5">
        <f t="shared" si="9"/>
        <v>0</v>
      </c>
      <c r="AA10" s="5">
        <f t="shared" si="10"/>
        <v>468.97678529459444</v>
      </c>
      <c r="AB10" s="5">
        <f t="shared" si="11"/>
        <v>841.3626894942439</v>
      </c>
      <c r="AC10" s="5">
        <f t="shared" si="12"/>
        <v>976.0612633917001</v>
      </c>
      <c r="AD10" s="6">
        <f t="shared" si="13"/>
        <v>5295.750126336106</v>
      </c>
      <c r="AE10" s="7"/>
      <c r="AF10" s="7"/>
      <c r="AG10" s="7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</row>
    <row r="11" spans="1:44" ht="33" customHeight="1">
      <c r="A11" s="14">
        <v>3</v>
      </c>
      <c r="B11" s="1" t="s">
        <v>11</v>
      </c>
      <c r="C11" s="1" t="s">
        <v>63</v>
      </c>
      <c r="D11" s="1" t="s">
        <v>12</v>
      </c>
      <c r="E11" s="3">
        <v>3</v>
      </c>
      <c r="F11" s="3">
        <v>3</v>
      </c>
      <c r="G11" s="2"/>
      <c r="H11" s="2">
        <v>3</v>
      </c>
      <c r="I11" s="2"/>
      <c r="J11" s="2"/>
      <c r="K11" s="2"/>
      <c r="L11" s="2">
        <v>3</v>
      </c>
      <c r="M11" s="2">
        <v>1</v>
      </c>
      <c r="N11" s="2">
        <v>2</v>
      </c>
      <c r="O11" s="2"/>
      <c r="P11" s="2">
        <v>4</v>
      </c>
      <c r="Q11" s="4">
        <f>AD11</f>
        <v>4342.403070705723</v>
      </c>
      <c r="R11" s="5">
        <f t="shared" si="1"/>
        <v>665.2714304385626</v>
      </c>
      <c r="S11" s="5">
        <f t="shared" si="2"/>
        <v>402.0299956639812</v>
      </c>
      <c r="T11" s="5">
        <f t="shared" si="3"/>
        <v>0</v>
      </c>
      <c r="U11" s="5">
        <f t="shared" si="4"/>
        <v>665.2714304385626</v>
      </c>
      <c r="V11" s="5">
        <f t="shared" si="5"/>
        <v>0</v>
      </c>
      <c r="W11" s="5">
        <f t="shared" si="6"/>
        <v>0</v>
      </c>
      <c r="X11" s="5">
        <f t="shared" si="7"/>
        <v>0</v>
      </c>
      <c r="Y11" s="5">
        <f t="shared" si="8"/>
        <v>234.48839264729722</v>
      </c>
      <c r="Z11" s="5">
        <f t="shared" si="9"/>
        <v>1055.2425094393247</v>
      </c>
      <c r="AA11" s="5">
        <f t="shared" si="10"/>
        <v>645.0680443502756</v>
      </c>
      <c r="AB11" s="5">
        <f t="shared" si="11"/>
        <v>0</v>
      </c>
      <c r="AC11" s="5">
        <f t="shared" si="12"/>
        <v>675.0312677277188</v>
      </c>
      <c r="AD11" s="6">
        <f t="shared" si="13"/>
        <v>4342.403070705723</v>
      </c>
      <c r="AE11" s="7"/>
      <c r="AF11" s="7"/>
      <c r="AG11" s="7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</row>
    <row r="12" spans="1:44" ht="33" customHeight="1">
      <c r="A12" s="14">
        <v>4</v>
      </c>
      <c r="B12" s="45" t="s">
        <v>71</v>
      </c>
      <c r="C12" s="45" t="s">
        <v>62</v>
      </c>
      <c r="D12" s="45" t="s">
        <v>79</v>
      </c>
      <c r="E12" s="3">
        <v>2</v>
      </c>
      <c r="F12" s="3">
        <v>2</v>
      </c>
      <c r="G12" s="2"/>
      <c r="H12" s="2">
        <v>6</v>
      </c>
      <c r="I12" s="2">
        <v>2</v>
      </c>
      <c r="J12" s="2">
        <v>3</v>
      </c>
      <c r="K12" s="2">
        <v>2</v>
      </c>
      <c r="L12" s="2">
        <v>4</v>
      </c>
      <c r="M12" s="2"/>
      <c r="N12" s="2"/>
      <c r="O12" s="2">
        <v>4</v>
      </c>
      <c r="P12" s="64">
        <v>7</v>
      </c>
      <c r="Q12" s="4">
        <f>AD12-AC12</f>
        <v>3827.1058207621413</v>
      </c>
      <c r="R12" s="5">
        <f t="shared" si="1"/>
        <v>841.3626894942439</v>
      </c>
      <c r="S12" s="5">
        <f t="shared" si="2"/>
        <v>578.1212547196624</v>
      </c>
      <c r="T12" s="5">
        <f t="shared" si="3"/>
        <v>0</v>
      </c>
      <c r="U12" s="5">
        <f t="shared" si="4"/>
        <v>364.2414347745814</v>
      </c>
      <c r="V12" s="5">
        <f t="shared" si="5"/>
        <v>402.0299956639812</v>
      </c>
      <c r="W12" s="5">
        <f t="shared" si="6"/>
        <v>225.93873660829993</v>
      </c>
      <c r="X12" s="5">
        <f t="shared" si="7"/>
        <v>703.0599913279624</v>
      </c>
      <c r="Y12" s="5">
        <f t="shared" si="8"/>
        <v>172.01902434314724</v>
      </c>
      <c r="Z12" s="5">
        <f t="shared" si="9"/>
        <v>0</v>
      </c>
      <c r="AA12" s="5">
        <f t="shared" si="10"/>
        <v>0</v>
      </c>
      <c r="AB12" s="5">
        <f t="shared" si="11"/>
        <v>540.3326938302627</v>
      </c>
      <c r="AC12" s="5">
        <f t="shared" si="12"/>
        <v>431.9932190414244</v>
      </c>
      <c r="AD12" s="6">
        <f t="shared" si="13"/>
        <v>4259.099039803566</v>
      </c>
      <c r="AE12" s="7"/>
      <c r="AF12" s="7"/>
      <c r="AG12" s="7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</row>
    <row r="13" spans="1:44" ht="33" customHeight="1">
      <c r="A13" s="14">
        <v>5</v>
      </c>
      <c r="B13" s="1" t="s">
        <v>27</v>
      </c>
      <c r="C13" s="1" t="s">
        <v>65</v>
      </c>
      <c r="D13" s="1" t="s">
        <v>30</v>
      </c>
      <c r="E13" s="3">
        <v>6</v>
      </c>
      <c r="F13" s="3"/>
      <c r="G13" s="2"/>
      <c r="H13" s="2">
        <v>5</v>
      </c>
      <c r="I13" s="2">
        <v>3</v>
      </c>
      <c r="J13" s="2"/>
      <c r="K13" s="2">
        <v>3</v>
      </c>
      <c r="L13" s="2"/>
      <c r="M13" s="2"/>
      <c r="N13" s="2">
        <v>4</v>
      </c>
      <c r="O13" s="2">
        <v>3</v>
      </c>
      <c r="P13" s="2">
        <v>5</v>
      </c>
      <c r="Q13" s="4">
        <f>AD13</f>
        <v>3148.002318321888</v>
      </c>
      <c r="R13" s="5">
        <f t="shared" si="1"/>
        <v>364.2414347745814</v>
      </c>
      <c r="S13" s="5">
        <f t="shared" si="2"/>
        <v>0</v>
      </c>
      <c r="T13" s="5">
        <f t="shared" si="3"/>
        <v>0</v>
      </c>
      <c r="U13" s="5">
        <f t="shared" si="4"/>
        <v>443.4226808222063</v>
      </c>
      <c r="V13" s="5">
        <f t="shared" si="5"/>
        <v>225.93873660829993</v>
      </c>
      <c r="W13" s="5">
        <f t="shared" si="6"/>
        <v>0</v>
      </c>
      <c r="X13" s="5">
        <f t="shared" si="7"/>
        <v>526.9687322722812</v>
      </c>
      <c r="Y13" s="5">
        <f t="shared" si="8"/>
        <v>0</v>
      </c>
      <c r="Z13" s="5">
        <f t="shared" si="9"/>
        <v>0</v>
      </c>
      <c r="AA13" s="5">
        <f t="shared" si="10"/>
        <v>344.0380486862945</v>
      </c>
      <c r="AB13" s="5">
        <f t="shared" si="11"/>
        <v>665.2714304385626</v>
      </c>
      <c r="AC13" s="5">
        <f t="shared" si="12"/>
        <v>578.1212547196624</v>
      </c>
      <c r="AD13" s="6">
        <f t="shared" si="13"/>
        <v>3148.002318321888</v>
      </c>
      <c r="AE13" s="7"/>
      <c r="AF13" s="7"/>
      <c r="AG13" s="7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</row>
    <row r="14" spans="1:44" ht="33" customHeight="1">
      <c r="A14" s="14">
        <v>6</v>
      </c>
      <c r="B14" s="1" t="s">
        <v>72</v>
      </c>
      <c r="C14" s="1" t="s">
        <v>64</v>
      </c>
      <c r="D14" s="1" t="s">
        <v>76</v>
      </c>
      <c r="E14" s="17">
        <v>5</v>
      </c>
      <c r="F14" s="17">
        <v>4</v>
      </c>
      <c r="G14" s="2"/>
      <c r="H14" s="2">
        <v>4</v>
      </c>
      <c r="I14" s="2">
        <v>4</v>
      </c>
      <c r="J14" s="2">
        <v>2</v>
      </c>
      <c r="K14" s="2">
        <v>6</v>
      </c>
      <c r="L14" s="64">
        <v>7</v>
      </c>
      <c r="M14" s="2">
        <v>3</v>
      </c>
      <c r="N14" s="2">
        <v>5</v>
      </c>
      <c r="O14" s="64">
        <v>7</v>
      </c>
      <c r="P14" s="64">
        <v>8</v>
      </c>
      <c r="Q14" s="4">
        <f>AD14-Y14-AB14-AC14</f>
        <v>2815.064656378332</v>
      </c>
      <c r="R14" s="5">
        <f t="shared" si="1"/>
        <v>443.4226808222063</v>
      </c>
      <c r="S14" s="5">
        <f t="shared" si="2"/>
        <v>277.09125905568123</v>
      </c>
      <c r="T14" s="5">
        <f t="shared" si="3"/>
        <v>0</v>
      </c>
      <c r="U14" s="5">
        <f t="shared" si="4"/>
        <v>540.3326938302627</v>
      </c>
      <c r="V14" s="5">
        <f t="shared" si="5"/>
        <v>101</v>
      </c>
      <c r="W14" s="5">
        <f t="shared" si="6"/>
        <v>402.0299956639812</v>
      </c>
      <c r="X14" s="5">
        <f t="shared" si="7"/>
        <v>225.93873660829993</v>
      </c>
      <c r="Y14" s="5">
        <f t="shared" si="8"/>
        <v>50.5</v>
      </c>
      <c r="Z14" s="5">
        <f t="shared" si="9"/>
        <v>578.1212547196624</v>
      </c>
      <c r="AA14" s="5">
        <f t="shared" si="10"/>
        <v>247.128035678238</v>
      </c>
      <c r="AB14" s="5">
        <f t="shared" si="11"/>
        <v>297.2946451439682</v>
      </c>
      <c r="AC14" s="5">
        <f t="shared" si="12"/>
        <v>374.00127206373764</v>
      </c>
      <c r="AD14" s="6">
        <f t="shared" si="13"/>
        <v>3536.8605735860383</v>
      </c>
      <c r="AE14" s="7"/>
      <c r="AF14" s="7"/>
      <c r="AG14" s="7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</row>
    <row r="15" spans="1:44" ht="33" customHeight="1">
      <c r="A15" s="14">
        <v>7</v>
      </c>
      <c r="B15" s="15" t="s">
        <v>148</v>
      </c>
      <c r="C15" s="15" t="s">
        <v>146</v>
      </c>
      <c r="D15" s="15" t="s">
        <v>147</v>
      </c>
      <c r="E15" s="15"/>
      <c r="F15" s="15"/>
      <c r="G15" s="2"/>
      <c r="H15" s="2">
        <v>8</v>
      </c>
      <c r="I15" s="2"/>
      <c r="J15" s="2"/>
      <c r="K15" s="2"/>
      <c r="L15" s="2"/>
      <c r="M15" s="2"/>
      <c r="N15" s="2"/>
      <c r="O15" s="2"/>
      <c r="P15" s="2">
        <v>3</v>
      </c>
      <c r="Q15" s="4">
        <f>AD15</f>
        <v>1039.2727025023003</v>
      </c>
      <c r="R15" s="5">
        <f t="shared" si="1"/>
        <v>0</v>
      </c>
      <c r="S15" s="5">
        <f t="shared" si="2"/>
        <v>0</v>
      </c>
      <c r="T15" s="5">
        <f t="shared" si="3"/>
        <v>0</v>
      </c>
      <c r="U15" s="5">
        <f t="shared" si="4"/>
        <v>239.30269816628146</v>
      </c>
      <c r="V15" s="5">
        <f t="shared" si="5"/>
        <v>0</v>
      </c>
      <c r="W15" s="5">
        <f t="shared" si="6"/>
        <v>0</v>
      </c>
      <c r="X15" s="5">
        <f t="shared" si="7"/>
        <v>0</v>
      </c>
      <c r="Y15" s="5">
        <f t="shared" si="8"/>
        <v>0</v>
      </c>
      <c r="Z15" s="5">
        <f t="shared" si="9"/>
        <v>0</v>
      </c>
      <c r="AA15" s="5">
        <f t="shared" si="10"/>
        <v>0</v>
      </c>
      <c r="AB15" s="5">
        <f t="shared" si="11"/>
        <v>0</v>
      </c>
      <c r="AC15" s="5">
        <f t="shared" si="12"/>
        <v>799.9700043360189</v>
      </c>
      <c r="AD15" s="6">
        <f t="shared" si="13"/>
        <v>1039.2727025023003</v>
      </c>
      <c r="AE15" s="7"/>
      <c r="AF15" s="7"/>
      <c r="AG15" s="7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</row>
    <row r="16" spans="1:44" ht="33" customHeight="1">
      <c r="A16" s="14">
        <v>8</v>
      </c>
      <c r="B16" s="43"/>
      <c r="C16" s="43" t="s">
        <v>246</v>
      </c>
      <c r="D16" s="46" t="s">
        <v>247</v>
      </c>
      <c r="E16" s="43"/>
      <c r="F16" s="43"/>
      <c r="G16" s="2"/>
      <c r="H16" s="2"/>
      <c r="I16" s="2"/>
      <c r="J16" s="2"/>
      <c r="K16" s="2">
        <v>5</v>
      </c>
      <c r="L16" s="2"/>
      <c r="M16" s="2"/>
      <c r="N16" s="2"/>
      <c r="O16" s="2">
        <v>5</v>
      </c>
      <c r="P16" s="2"/>
      <c r="Q16" s="4">
        <f>AD16</f>
        <v>748.5426634781311</v>
      </c>
      <c r="R16" s="5">
        <f t="shared" si="1"/>
        <v>0</v>
      </c>
      <c r="S16" s="5">
        <f t="shared" si="2"/>
        <v>0</v>
      </c>
      <c r="T16" s="5">
        <f t="shared" si="3"/>
        <v>0</v>
      </c>
      <c r="U16" s="5">
        <f t="shared" si="4"/>
        <v>0</v>
      </c>
      <c r="V16" s="5">
        <f t="shared" si="5"/>
        <v>0</v>
      </c>
      <c r="W16" s="5">
        <f t="shared" si="6"/>
        <v>0</v>
      </c>
      <c r="X16" s="5">
        <f t="shared" si="7"/>
        <v>305.1199826559248</v>
      </c>
      <c r="Y16" s="5">
        <f t="shared" si="8"/>
        <v>0</v>
      </c>
      <c r="Z16" s="5">
        <f t="shared" si="9"/>
        <v>0</v>
      </c>
      <c r="AA16" s="5">
        <f t="shared" si="10"/>
        <v>0</v>
      </c>
      <c r="AB16" s="5">
        <f t="shared" si="11"/>
        <v>443.4226808222063</v>
      </c>
      <c r="AC16" s="5">
        <f t="shared" si="12"/>
        <v>0</v>
      </c>
      <c r="AD16" s="6">
        <f t="shared" si="13"/>
        <v>748.5426634781311</v>
      </c>
      <c r="AE16" s="7"/>
      <c r="AF16" s="7"/>
      <c r="AG16" s="7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</row>
    <row r="17" spans="1:44" ht="33" customHeight="1">
      <c r="A17" s="14">
        <v>9</v>
      </c>
      <c r="B17" s="1" t="s">
        <v>441</v>
      </c>
      <c r="C17" s="1" t="s">
        <v>439</v>
      </c>
      <c r="D17" s="1" t="s">
        <v>440</v>
      </c>
      <c r="E17" s="17"/>
      <c r="F17" s="17"/>
      <c r="G17" s="2"/>
      <c r="H17" s="2">
        <v>10</v>
      </c>
      <c r="I17" s="2"/>
      <c r="J17" s="2"/>
      <c r="K17" s="2"/>
      <c r="L17" s="2"/>
      <c r="M17" s="2"/>
      <c r="N17" s="2"/>
      <c r="O17" s="2"/>
      <c r="P17" s="2">
        <v>6</v>
      </c>
      <c r="Q17" s="4">
        <f>AD17</f>
        <v>641.3326938302627</v>
      </c>
      <c r="R17" s="5">
        <f t="shared" si="1"/>
        <v>0</v>
      </c>
      <c r="S17" s="5">
        <f t="shared" si="2"/>
        <v>0</v>
      </c>
      <c r="T17" s="5">
        <f t="shared" si="3"/>
        <v>0</v>
      </c>
      <c r="U17" s="5">
        <f t="shared" si="4"/>
        <v>142.39268515822508</v>
      </c>
      <c r="V17" s="5">
        <f t="shared" si="5"/>
        <v>0</v>
      </c>
      <c r="W17" s="5">
        <f t="shared" si="6"/>
        <v>0</v>
      </c>
      <c r="X17" s="5">
        <f t="shared" si="7"/>
        <v>0</v>
      </c>
      <c r="Y17" s="5">
        <f t="shared" si="8"/>
        <v>0</v>
      </c>
      <c r="Z17" s="5">
        <f t="shared" si="9"/>
        <v>0</v>
      </c>
      <c r="AA17" s="5">
        <f t="shared" si="10"/>
        <v>0</v>
      </c>
      <c r="AB17" s="5">
        <f t="shared" si="11"/>
        <v>0</v>
      </c>
      <c r="AC17" s="5">
        <f t="shared" si="12"/>
        <v>498.9400086720376</v>
      </c>
      <c r="AD17" s="6">
        <f t="shared" si="13"/>
        <v>641.3326938302627</v>
      </c>
      <c r="AE17" s="7"/>
      <c r="AF17" s="7"/>
      <c r="AG17" s="7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</row>
    <row r="18" spans="1:44" ht="33" customHeight="1">
      <c r="A18" s="14">
        <v>10</v>
      </c>
      <c r="B18" s="1" t="s">
        <v>73</v>
      </c>
      <c r="C18" s="1" t="s">
        <v>232</v>
      </c>
      <c r="D18" s="1" t="s">
        <v>14</v>
      </c>
      <c r="E18" s="3"/>
      <c r="F18" s="3"/>
      <c r="G18" s="2"/>
      <c r="H18" s="2"/>
      <c r="I18" s="2"/>
      <c r="J18" s="2">
        <v>4</v>
      </c>
      <c r="K18" s="2"/>
      <c r="L18" s="2"/>
      <c r="M18" s="2">
        <v>4</v>
      </c>
      <c r="N18" s="2"/>
      <c r="O18" s="2"/>
      <c r="P18" s="2"/>
      <c r="Q18" s="4">
        <f>AD18</f>
        <v>554.1825181113625</v>
      </c>
      <c r="R18" s="5">
        <f t="shared" si="1"/>
        <v>0</v>
      </c>
      <c r="S18" s="5">
        <f t="shared" si="2"/>
        <v>0</v>
      </c>
      <c r="T18" s="5">
        <f t="shared" si="3"/>
        <v>0</v>
      </c>
      <c r="U18" s="5">
        <f t="shared" si="4"/>
        <v>0</v>
      </c>
      <c r="V18" s="5">
        <f t="shared" si="5"/>
        <v>0</v>
      </c>
      <c r="W18" s="5">
        <f t="shared" si="6"/>
        <v>101</v>
      </c>
      <c r="X18" s="5">
        <f t="shared" si="7"/>
        <v>0</v>
      </c>
      <c r="Y18" s="5">
        <f t="shared" si="8"/>
        <v>0</v>
      </c>
      <c r="Z18" s="5">
        <f t="shared" si="9"/>
        <v>453.18251811136247</v>
      </c>
      <c r="AA18" s="5">
        <f t="shared" si="10"/>
        <v>0</v>
      </c>
      <c r="AB18" s="5">
        <f t="shared" si="11"/>
        <v>0</v>
      </c>
      <c r="AC18" s="5">
        <f t="shared" si="12"/>
        <v>0</v>
      </c>
      <c r="AD18" s="6">
        <f t="shared" si="13"/>
        <v>554.1825181113625</v>
      </c>
      <c r="AE18" s="7"/>
      <c r="AF18" s="7"/>
      <c r="AG18" s="7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</row>
    <row r="19" spans="1:44" ht="33" customHeight="1">
      <c r="A19" s="14">
        <v>11</v>
      </c>
      <c r="B19" s="1"/>
      <c r="C19" s="1" t="s">
        <v>419</v>
      </c>
      <c r="D19" s="1" t="s">
        <v>420</v>
      </c>
      <c r="E19" s="3"/>
      <c r="F19" s="3"/>
      <c r="G19" s="2"/>
      <c r="H19" s="2"/>
      <c r="I19" s="2"/>
      <c r="J19" s="2"/>
      <c r="K19" s="2"/>
      <c r="L19" s="2"/>
      <c r="M19" s="2"/>
      <c r="N19" s="2"/>
      <c r="O19" s="2">
        <v>9</v>
      </c>
      <c r="P19" s="2">
        <v>9</v>
      </c>
      <c r="Q19" s="4">
        <f>AD19</f>
        <v>510.99892533525656</v>
      </c>
      <c r="R19" s="5">
        <f t="shared" si="1"/>
        <v>0</v>
      </c>
      <c r="S19" s="5">
        <f t="shared" si="2"/>
        <v>0</v>
      </c>
      <c r="T19" s="5">
        <f t="shared" si="3"/>
        <v>0</v>
      </c>
      <c r="U19" s="5">
        <f t="shared" si="4"/>
        <v>0</v>
      </c>
      <c r="V19" s="5">
        <f t="shared" si="5"/>
        <v>0</v>
      </c>
      <c r="W19" s="5">
        <f t="shared" si="6"/>
        <v>0</v>
      </c>
      <c r="X19" s="5">
        <f t="shared" si="7"/>
        <v>0</v>
      </c>
      <c r="Y19" s="5">
        <f t="shared" si="8"/>
        <v>0</v>
      </c>
      <c r="Z19" s="5">
        <f t="shared" si="9"/>
        <v>0</v>
      </c>
      <c r="AA19" s="5">
        <f t="shared" si="10"/>
        <v>0</v>
      </c>
      <c r="AB19" s="5">
        <f t="shared" si="11"/>
        <v>188.1501757189002</v>
      </c>
      <c r="AC19" s="5">
        <f t="shared" si="12"/>
        <v>322.8487496163564</v>
      </c>
      <c r="AD19" s="6">
        <f t="shared" si="13"/>
        <v>510.99892533525656</v>
      </c>
      <c r="AE19" s="7"/>
      <c r="AF19" s="7"/>
      <c r="AG19" s="7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</row>
    <row r="20" spans="1:44" ht="33" customHeight="1">
      <c r="A20" s="14">
        <v>12</v>
      </c>
      <c r="B20" s="45" t="s">
        <v>43</v>
      </c>
      <c r="C20" s="45" t="s">
        <v>68</v>
      </c>
      <c r="D20" s="45" t="s">
        <v>44</v>
      </c>
      <c r="E20" s="17">
        <v>9</v>
      </c>
      <c r="F20" s="17"/>
      <c r="G20" s="2"/>
      <c r="H20" s="2">
        <v>9</v>
      </c>
      <c r="I20" s="2"/>
      <c r="J20" s="2"/>
      <c r="K20" s="2"/>
      <c r="L20" s="2"/>
      <c r="M20" s="2"/>
      <c r="N20" s="2"/>
      <c r="O20" s="2"/>
      <c r="P20" s="2"/>
      <c r="Q20" s="4">
        <f>AD20</f>
        <v>376.3003514378004</v>
      </c>
      <c r="R20" s="5">
        <f t="shared" si="1"/>
        <v>188.1501757189002</v>
      </c>
      <c r="S20" s="5">
        <f t="shared" si="2"/>
        <v>0</v>
      </c>
      <c r="T20" s="5">
        <f t="shared" si="3"/>
        <v>0</v>
      </c>
      <c r="U20" s="5">
        <f t="shared" si="4"/>
        <v>188.1501757189002</v>
      </c>
      <c r="V20" s="5">
        <f t="shared" si="5"/>
        <v>0</v>
      </c>
      <c r="W20" s="5">
        <f t="shared" si="6"/>
        <v>0</v>
      </c>
      <c r="X20" s="5">
        <f t="shared" si="7"/>
        <v>0</v>
      </c>
      <c r="Y20" s="5">
        <f t="shared" si="8"/>
        <v>0</v>
      </c>
      <c r="Z20" s="5">
        <f t="shared" si="9"/>
        <v>0</v>
      </c>
      <c r="AA20" s="5">
        <f t="shared" si="10"/>
        <v>0</v>
      </c>
      <c r="AB20" s="5">
        <f t="shared" si="11"/>
        <v>0</v>
      </c>
      <c r="AC20" s="5">
        <f t="shared" si="12"/>
        <v>0</v>
      </c>
      <c r="AD20" s="6">
        <f t="shared" si="13"/>
        <v>376.3003514378004</v>
      </c>
      <c r="AE20" s="7"/>
      <c r="AF20" s="7"/>
      <c r="AG20" s="7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</row>
    <row r="21" spans="1:44" ht="33" customHeight="1">
      <c r="A21" s="14">
        <v>13</v>
      </c>
      <c r="B21" s="43" t="s">
        <v>165</v>
      </c>
      <c r="C21" s="60" t="s">
        <v>163</v>
      </c>
      <c r="D21" s="46" t="s">
        <v>164</v>
      </c>
      <c r="E21" s="43"/>
      <c r="F21" s="43"/>
      <c r="G21" s="2"/>
      <c r="H21" s="2"/>
      <c r="I21" s="2"/>
      <c r="J21" s="2"/>
      <c r="K21" s="2"/>
      <c r="L21" s="2"/>
      <c r="M21" s="2"/>
      <c r="N21" s="2"/>
      <c r="O21" s="2">
        <v>6</v>
      </c>
      <c r="P21" s="2"/>
      <c r="Q21" s="4">
        <f>AD21</f>
        <v>364.2414347745814</v>
      </c>
      <c r="R21" s="5">
        <f t="shared" si="1"/>
        <v>0</v>
      </c>
      <c r="S21" s="5">
        <f t="shared" si="2"/>
        <v>0</v>
      </c>
      <c r="T21" s="5">
        <f t="shared" si="3"/>
        <v>0</v>
      </c>
      <c r="U21" s="5">
        <f t="shared" si="4"/>
        <v>0</v>
      </c>
      <c r="V21" s="5">
        <f t="shared" si="5"/>
        <v>0</v>
      </c>
      <c r="W21" s="5">
        <f t="shared" si="6"/>
        <v>0</v>
      </c>
      <c r="X21" s="5">
        <f t="shared" si="7"/>
        <v>0</v>
      </c>
      <c r="Y21" s="5">
        <f t="shared" si="8"/>
        <v>0</v>
      </c>
      <c r="Z21" s="5">
        <f t="shared" si="9"/>
        <v>0</v>
      </c>
      <c r="AA21" s="5">
        <f t="shared" si="10"/>
        <v>0</v>
      </c>
      <c r="AB21" s="5">
        <f t="shared" si="11"/>
        <v>364.2414347745814</v>
      </c>
      <c r="AC21" s="5">
        <f t="shared" si="12"/>
        <v>0</v>
      </c>
      <c r="AD21" s="6">
        <f t="shared" si="13"/>
        <v>364.2414347745814</v>
      </c>
      <c r="AE21" s="7"/>
      <c r="AF21" s="7"/>
      <c r="AG21" s="7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</row>
    <row r="22" spans="1:44" ht="33" customHeight="1">
      <c r="A22" s="14">
        <v>14</v>
      </c>
      <c r="B22" s="1" t="s">
        <v>370</v>
      </c>
      <c r="C22" s="1" t="s">
        <v>368</v>
      </c>
      <c r="D22" s="1" t="s">
        <v>369</v>
      </c>
      <c r="E22" s="17"/>
      <c r="F22" s="17"/>
      <c r="G22" s="2"/>
      <c r="H22" s="2"/>
      <c r="I22" s="2"/>
      <c r="J22" s="2"/>
      <c r="K22" s="2"/>
      <c r="L22" s="2"/>
      <c r="M22" s="2">
        <v>5</v>
      </c>
      <c r="N22" s="2"/>
      <c r="O22" s="2"/>
      <c r="P22" s="2"/>
      <c r="Q22" s="4">
        <f>AD22</f>
        <v>356.27250510330606</v>
      </c>
      <c r="R22" s="5">
        <f t="shared" si="1"/>
        <v>0</v>
      </c>
      <c r="S22" s="5">
        <f t="shared" si="2"/>
        <v>0</v>
      </c>
      <c r="T22" s="5">
        <f t="shared" si="3"/>
        <v>0</v>
      </c>
      <c r="U22" s="5">
        <f t="shared" si="4"/>
        <v>0</v>
      </c>
      <c r="V22" s="5">
        <f t="shared" si="5"/>
        <v>0</v>
      </c>
      <c r="W22" s="5">
        <f t="shared" si="6"/>
        <v>0</v>
      </c>
      <c r="X22" s="5">
        <f t="shared" si="7"/>
        <v>0</v>
      </c>
      <c r="Y22" s="5">
        <f t="shared" si="8"/>
        <v>0</v>
      </c>
      <c r="Z22" s="5">
        <f t="shared" si="9"/>
        <v>356.27250510330606</v>
      </c>
      <c r="AA22" s="5">
        <f t="shared" si="10"/>
        <v>0</v>
      </c>
      <c r="AB22" s="5">
        <f t="shared" si="11"/>
        <v>0</v>
      </c>
      <c r="AC22" s="5">
        <f t="shared" si="12"/>
        <v>0</v>
      </c>
      <c r="AD22" s="6">
        <f t="shared" si="13"/>
        <v>356.27250510330606</v>
      </c>
      <c r="AE22" s="7"/>
      <c r="AF22" s="7"/>
      <c r="AG22" s="7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</row>
    <row r="23" spans="1:44" ht="33" customHeight="1">
      <c r="A23" s="14">
        <v>15</v>
      </c>
      <c r="B23" s="45" t="s">
        <v>73</v>
      </c>
      <c r="C23" s="45" t="s">
        <v>66</v>
      </c>
      <c r="D23" s="45" t="s">
        <v>14</v>
      </c>
      <c r="E23" s="43">
        <v>7</v>
      </c>
      <c r="F23" s="43"/>
      <c r="G23" s="2"/>
      <c r="H23" s="2"/>
      <c r="I23" s="2"/>
      <c r="J23" s="2"/>
      <c r="K23" s="2"/>
      <c r="L23" s="2"/>
      <c r="M23" s="2"/>
      <c r="N23" s="2"/>
      <c r="O23" s="2"/>
      <c r="P23" s="2"/>
      <c r="Q23" s="4">
        <f>AD23</f>
        <v>297.2946451439682</v>
      </c>
      <c r="R23" s="5">
        <f t="shared" si="1"/>
        <v>297.2946451439682</v>
      </c>
      <c r="S23" s="5">
        <f t="shared" si="2"/>
        <v>0</v>
      </c>
      <c r="T23" s="5">
        <f t="shared" si="3"/>
        <v>0</v>
      </c>
      <c r="U23" s="5">
        <f t="shared" si="4"/>
        <v>0</v>
      </c>
      <c r="V23" s="5">
        <f t="shared" si="5"/>
        <v>0</v>
      </c>
      <c r="W23" s="5">
        <f t="shared" si="6"/>
        <v>0</v>
      </c>
      <c r="X23" s="5">
        <f t="shared" si="7"/>
        <v>0</v>
      </c>
      <c r="Y23" s="5">
        <f t="shared" si="8"/>
        <v>0</v>
      </c>
      <c r="Z23" s="5">
        <f t="shared" si="9"/>
        <v>0</v>
      </c>
      <c r="AA23" s="5">
        <f t="shared" si="10"/>
        <v>0</v>
      </c>
      <c r="AB23" s="5">
        <f t="shared" si="11"/>
        <v>0</v>
      </c>
      <c r="AC23" s="5">
        <f t="shared" si="12"/>
        <v>0</v>
      </c>
      <c r="AD23" s="6">
        <f t="shared" si="13"/>
        <v>297.2946451439682</v>
      </c>
      <c r="AE23" s="7"/>
      <c r="AF23" s="7"/>
      <c r="AG23" s="7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</row>
    <row r="24" spans="1:44" ht="33" customHeight="1">
      <c r="A24" s="14">
        <v>16</v>
      </c>
      <c r="B24" s="17" t="s">
        <v>145</v>
      </c>
      <c r="C24" s="42" t="s">
        <v>143</v>
      </c>
      <c r="D24" s="17" t="s">
        <v>144</v>
      </c>
      <c r="E24" s="17"/>
      <c r="F24" s="17"/>
      <c r="G24" s="2"/>
      <c r="H24" s="2">
        <v>7</v>
      </c>
      <c r="I24" s="2"/>
      <c r="J24" s="2"/>
      <c r="K24" s="2"/>
      <c r="L24" s="2"/>
      <c r="M24" s="2"/>
      <c r="N24" s="2"/>
      <c r="O24" s="2"/>
      <c r="P24" s="2"/>
      <c r="Q24" s="4">
        <f>AD24</f>
        <v>297.2946451439682</v>
      </c>
      <c r="R24" s="5">
        <f t="shared" si="1"/>
        <v>0</v>
      </c>
      <c r="S24" s="5">
        <f t="shared" si="2"/>
        <v>0</v>
      </c>
      <c r="T24" s="5">
        <f t="shared" si="3"/>
        <v>0</v>
      </c>
      <c r="U24" s="5">
        <f t="shared" si="4"/>
        <v>297.2946451439682</v>
      </c>
      <c r="V24" s="5">
        <f t="shared" si="5"/>
        <v>0</v>
      </c>
      <c r="W24" s="5">
        <f t="shared" si="6"/>
        <v>0</v>
      </c>
      <c r="X24" s="5">
        <f t="shared" si="7"/>
        <v>0</v>
      </c>
      <c r="Y24" s="5">
        <f t="shared" si="8"/>
        <v>0</v>
      </c>
      <c r="Z24" s="5">
        <f t="shared" si="9"/>
        <v>0</v>
      </c>
      <c r="AA24" s="5">
        <f t="shared" si="10"/>
        <v>0</v>
      </c>
      <c r="AB24" s="5">
        <f t="shared" si="11"/>
        <v>0</v>
      </c>
      <c r="AC24" s="5">
        <f t="shared" si="12"/>
        <v>0</v>
      </c>
      <c r="AD24" s="6">
        <f t="shared" si="13"/>
        <v>297.2946451439682</v>
      </c>
      <c r="AE24" s="7"/>
      <c r="AF24" s="7"/>
      <c r="AG24" s="7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</row>
    <row r="25" spans="1:44" ht="33" customHeight="1">
      <c r="A25" s="14">
        <v>17</v>
      </c>
      <c r="B25" s="3"/>
      <c r="C25" s="3" t="s">
        <v>371</v>
      </c>
      <c r="D25" s="3" t="s">
        <v>372</v>
      </c>
      <c r="E25" s="3"/>
      <c r="F25" s="3"/>
      <c r="G25" s="2"/>
      <c r="H25" s="2"/>
      <c r="I25" s="2"/>
      <c r="J25" s="2"/>
      <c r="K25" s="2"/>
      <c r="L25" s="2"/>
      <c r="M25" s="2">
        <v>6</v>
      </c>
      <c r="N25" s="2"/>
      <c r="O25" s="2"/>
      <c r="P25" s="2"/>
      <c r="Q25" s="4">
        <f>AD25</f>
        <v>277.09125905568123</v>
      </c>
      <c r="R25" s="5">
        <f t="shared" si="1"/>
        <v>0</v>
      </c>
      <c r="S25" s="5">
        <f t="shared" si="2"/>
        <v>0</v>
      </c>
      <c r="T25" s="5">
        <f t="shared" si="3"/>
        <v>0</v>
      </c>
      <c r="U25" s="5">
        <f t="shared" si="4"/>
        <v>0</v>
      </c>
      <c r="V25" s="5">
        <f t="shared" si="5"/>
        <v>0</v>
      </c>
      <c r="W25" s="5">
        <f t="shared" si="6"/>
        <v>0</v>
      </c>
      <c r="X25" s="5">
        <f t="shared" si="7"/>
        <v>0</v>
      </c>
      <c r="Y25" s="5">
        <f t="shared" si="8"/>
        <v>0</v>
      </c>
      <c r="Z25" s="5">
        <f t="shared" si="9"/>
        <v>277.09125905568123</v>
      </c>
      <c r="AA25" s="5">
        <f t="shared" si="10"/>
        <v>0</v>
      </c>
      <c r="AB25" s="5">
        <f t="shared" si="11"/>
        <v>0</v>
      </c>
      <c r="AC25" s="5">
        <f t="shared" si="12"/>
        <v>0</v>
      </c>
      <c r="AD25" s="6">
        <f t="shared" si="13"/>
        <v>277.09125905568123</v>
      </c>
      <c r="AE25" s="7"/>
      <c r="AF25" s="7"/>
      <c r="AG25" s="7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</row>
    <row r="26" spans="1:44" ht="33" customHeight="1">
      <c r="A26" s="14">
        <v>18</v>
      </c>
      <c r="B26" s="3"/>
      <c r="C26" s="1" t="s">
        <v>442</v>
      </c>
      <c r="D26" s="1" t="s">
        <v>440</v>
      </c>
      <c r="E26" s="3"/>
      <c r="F26" s="3"/>
      <c r="G26" s="2"/>
      <c r="H26" s="2"/>
      <c r="I26" s="2"/>
      <c r="J26" s="2"/>
      <c r="K26" s="2"/>
      <c r="L26" s="2"/>
      <c r="M26" s="2"/>
      <c r="N26" s="2"/>
      <c r="O26" s="2"/>
      <c r="P26" s="2">
        <v>10</v>
      </c>
      <c r="Q26" s="4">
        <f>AD26</f>
        <v>277.09125905568123</v>
      </c>
      <c r="R26" s="5">
        <f t="shared" si="1"/>
        <v>0</v>
      </c>
      <c r="S26" s="5">
        <f t="shared" si="2"/>
        <v>0</v>
      </c>
      <c r="T26" s="5">
        <f t="shared" si="3"/>
        <v>0</v>
      </c>
      <c r="U26" s="5">
        <f t="shared" si="4"/>
        <v>0</v>
      </c>
      <c r="V26" s="5">
        <f t="shared" si="5"/>
        <v>0</v>
      </c>
      <c r="W26" s="5">
        <f t="shared" si="6"/>
        <v>0</v>
      </c>
      <c r="X26" s="5">
        <f t="shared" si="7"/>
        <v>0</v>
      </c>
      <c r="Y26" s="5">
        <f t="shared" si="8"/>
        <v>0</v>
      </c>
      <c r="Z26" s="5">
        <f t="shared" si="9"/>
        <v>0</v>
      </c>
      <c r="AA26" s="5">
        <f t="shared" si="10"/>
        <v>0</v>
      </c>
      <c r="AB26" s="5">
        <f t="shared" si="11"/>
        <v>0</v>
      </c>
      <c r="AC26" s="5">
        <f t="shared" si="12"/>
        <v>277.09125905568123</v>
      </c>
      <c r="AD26" s="6">
        <f t="shared" si="13"/>
        <v>277.09125905568123</v>
      </c>
      <c r="AE26" s="7"/>
      <c r="AF26" s="7"/>
      <c r="AG26" s="7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</row>
    <row r="27" spans="1:44" ht="33" customHeight="1">
      <c r="A27" s="14">
        <v>19</v>
      </c>
      <c r="B27" s="1" t="s">
        <v>74</v>
      </c>
      <c r="C27" s="1" t="s">
        <v>67</v>
      </c>
      <c r="D27" s="1" t="s">
        <v>77</v>
      </c>
      <c r="E27" s="3">
        <v>8</v>
      </c>
      <c r="F27" s="3"/>
      <c r="G27" s="2"/>
      <c r="H27" s="2"/>
      <c r="I27" s="2"/>
      <c r="J27" s="2"/>
      <c r="K27" s="2"/>
      <c r="L27" s="2"/>
      <c r="M27" s="2"/>
      <c r="N27" s="2"/>
      <c r="O27" s="2"/>
      <c r="P27" s="2"/>
      <c r="Q27" s="4">
        <f>AD27</f>
        <v>239.30269816628146</v>
      </c>
      <c r="R27" s="5">
        <f t="shared" si="1"/>
        <v>239.30269816628146</v>
      </c>
      <c r="S27" s="5">
        <f t="shared" si="2"/>
        <v>0</v>
      </c>
      <c r="T27" s="5">
        <f t="shared" si="3"/>
        <v>0</v>
      </c>
      <c r="U27" s="5">
        <f t="shared" si="4"/>
        <v>0</v>
      </c>
      <c r="V27" s="5">
        <f t="shared" si="5"/>
        <v>0</v>
      </c>
      <c r="W27" s="5">
        <f t="shared" si="6"/>
        <v>0</v>
      </c>
      <c r="X27" s="5">
        <f t="shared" si="7"/>
        <v>0</v>
      </c>
      <c r="Y27" s="5">
        <f t="shared" si="8"/>
        <v>0</v>
      </c>
      <c r="Z27" s="5">
        <f t="shared" si="9"/>
        <v>0</v>
      </c>
      <c r="AA27" s="5">
        <f t="shared" si="10"/>
        <v>0</v>
      </c>
      <c r="AB27" s="5">
        <f t="shared" si="11"/>
        <v>0</v>
      </c>
      <c r="AC27" s="5">
        <f t="shared" si="12"/>
        <v>0</v>
      </c>
      <c r="AD27" s="6">
        <f t="shared" si="13"/>
        <v>239.30269816628146</v>
      </c>
      <c r="AE27" s="7"/>
      <c r="AF27" s="7"/>
      <c r="AG27" s="7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</row>
    <row r="28" spans="1:44" ht="33" customHeight="1">
      <c r="A28" s="14">
        <v>20</v>
      </c>
      <c r="B28" s="43"/>
      <c r="C28" s="43" t="s">
        <v>417</v>
      </c>
      <c r="D28" s="46" t="s">
        <v>418</v>
      </c>
      <c r="E28" s="3"/>
      <c r="F28" s="3"/>
      <c r="G28" s="2"/>
      <c r="H28" s="2"/>
      <c r="I28" s="2"/>
      <c r="J28" s="2"/>
      <c r="K28" s="2"/>
      <c r="L28" s="2"/>
      <c r="M28" s="2"/>
      <c r="N28" s="2"/>
      <c r="O28" s="2">
        <v>8</v>
      </c>
      <c r="P28" s="2"/>
      <c r="Q28" s="4">
        <f>AD28</f>
        <v>239.30269816628146</v>
      </c>
      <c r="R28" s="5">
        <f t="shared" si="1"/>
        <v>0</v>
      </c>
      <c r="S28" s="5">
        <f t="shared" si="2"/>
        <v>0</v>
      </c>
      <c r="T28" s="5">
        <f t="shared" si="3"/>
        <v>0</v>
      </c>
      <c r="U28" s="5">
        <f t="shared" si="4"/>
        <v>0</v>
      </c>
      <c r="V28" s="5">
        <f t="shared" si="5"/>
        <v>0</v>
      </c>
      <c r="W28" s="5">
        <f t="shared" si="6"/>
        <v>0</v>
      </c>
      <c r="X28" s="5">
        <f t="shared" si="7"/>
        <v>0</v>
      </c>
      <c r="Y28" s="5">
        <f t="shared" si="8"/>
        <v>0</v>
      </c>
      <c r="Z28" s="5">
        <f t="shared" si="9"/>
        <v>0</v>
      </c>
      <c r="AA28" s="5">
        <f t="shared" si="10"/>
        <v>0</v>
      </c>
      <c r="AB28" s="5">
        <f t="shared" si="11"/>
        <v>239.30269816628146</v>
      </c>
      <c r="AC28" s="5">
        <f t="shared" si="12"/>
        <v>0</v>
      </c>
      <c r="AD28" s="6">
        <f t="shared" si="13"/>
        <v>239.30269816628146</v>
      </c>
      <c r="AE28" s="7"/>
      <c r="AF28" s="7"/>
      <c r="AG28" s="7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</row>
    <row r="29" spans="1:44" ht="33" customHeight="1">
      <c r="A29" s="14">
        <v>21</v>
      </c>
      <c r="B29" s="1" t="s">
        <v>448</v>
      </c>
      <c r="C29" s="1" t="s">
        <v>443</v>
      </c>
      <c r="D29" s="1" t="s">
        <v>496</v>
      </c>
      <c r="E29" s="17"/>
      <c r="F29" s="17"/>
      <c r="G29" s="2"/>
      <c r="H29" s="2"/>
      <c r="I29" s="2"/>
      <c r="J29" s="2"/>
      <c r="K29" s="2"/>
      <c r="L29" s="2"/>
      <c r="M29" s="2"/>
      <c r="N29" s="2"/>
      <c r="O29" s="2"/>
      <c r="P29" s="2">
        <v>11</v>
      </c>
      <c r="Q29" s="4">
        <f>AD29</f>
        <v>235.69857389745619</v>
      </c>
      <c r="R29" s="5">
        <f t="shared" si="1"/>
        <v>0</v>
      </c>
      <c r="S29" s="5">
        <f t="shared" si="2"/>
        <v>0</v>
      </c>
      <c r="T29" s="5">
        <f t="shared" si="3"/>
        <v>0</v>
      </c>
      <c r="U29" s="5">
        <f t="shared" si="4"/>
        <v>0</v>
      </c>
      <c r="V29" s="5">
        <f t="shared" si="5"/>
        <v>0</v>
      </c>
      <c r="W29" s="5">
        <f t="shared" si="6"/>
        <v>0</v>
      </c>
      <c r="X29" s="5">
        <f t="shared" si="7"/>
        <v>0</v>
      </c>
      <c r="Y29" s="5">
        <f t="shared" si="8"/>
        <v>0</v>
      </c>
      <c r="Z29" s="5">
        <f t="shared" si="9"/>
        <v>0</v>
      </c>
      <c r="AA29" s="5">
        <f t="shared" si="10"/>
        <v>0</v>
      </c>
      <c r="AB29" s="5">
        <f t="shared" si="11"/>
        <v>0</v>
      </c>
      <c r="AC29" s="5">
        <f t="shared" si="12"/>
        <v>235.69857389745619</v>
      </c>
      <c r="AD29" s="6">
        <f t="shared" si="13"/>
        <v>235.69857389745619</v>
      </c>
      <c r="AE29" s="7"/>
      <c r="AF29" s="7"/>
      <c r="AG29" s="7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</row>
    <row r="30" spans="1:44" ht="33" customHeight="1">
      <c r="A30" s="14">
        <v>22</v>
      </c>
      <c r="B30" s="17"/>
      <c r="C30" s="42" t="s">
        <v>373</v>
      </c>
      <c r="D30" s="17" t="s">
        <v>374</v>
      </c>
      <c r="E30" s="17"/>
      <c r="F30" s="17"/>
      <c r="G30" s="2"/>
      <c r="H30" s="2"/>
      <c r="I30" s="2"/>
      <c r="J30" s="2"/>
      <c r="K30" s="2"/>
      <c r="L30" s="2"/>
      <c r="M30" s="2">
        <v>7</v>
      </c>
      <c r="N30" s="2"/>
      <c r="O30" s="2"/>
      <c r="P30" s="2"/>
      <c r="Q30" s="4">
        <f>AD30</f>
        <v>210.14446942506805</v>
      </c>
      <c r="R30" s="5">
        <f t="shared" si="1"/>
        <v>0</v>
      </c>
      <c r="S30" s="5">
        <f t="shared" si="2"/>
        <v>0</v>
      </c>
      <c r="T30" s="5">
        <f t="shared" si="3"/>
        <v>0</v>
      </c>
      <c r="U30" s="5">
        <f t="shared" si="4"/>
        <v>0</v>
      </c>
      <c r="V30" s="5">
        <f t="shared" si="5"/>
        <v>0</v>
      </c>
      <c r="W30" s="5">
        <f t="shared" si="6"/>
        <v>0</v>
      </c>
      <c r="X30" s="5">
        <f t="shared" si="7"/>
        <v>0</v>
      </c>
      <c r="Y30" s="5">
        <f t="shared" si="8"/>
        <v>0</v>
      </c>
      <c r="Z30" s="5">
        <f t="shared" si="9"/>
        <v>210.14446942506805</v>
      </c>
      <c r="AA30" s="5">
        <f t="shared" si="10"/>
        <v>0</v>
      </c>
      <c r="AB30" s="5">
        <f t="shared" si="11"/>
        <v>0</v>
      </c>
      <c r="AC30" s="5">
        <f t="shared" si="12"/>
        <v>0</v>
      </c>
      <c r="AD30" s="6">
        <f t="shared" si="13"/>
        <v>210.14446942506805</v>
      </c>
      <c r="AE30" s="7"/>
      <c r="AF30" s="7"/>
      <c r="AG30" s="7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</row>
    <row r="31" spans="1:44" ht="33" customHeight="1">
      <c r="A31" s="14">
        <v>23</v>
      </c>
      <c r="B31" s="3" t="s">
        <v>252</v>
      </c>
      <c r="C31" s="58" t="s">
        <v>250</v>
      </c>
      <c r="D31" s="3" t="s">
        <v>251</v>
      </c>
      <c r="E31" s="3"/>
      <c r="F31" s="3"/>
      <c r="G31" s="2"/>
      <c r="H31" s="2"/>
      <c r="I31" s="2"/>
      <c r="J31" s="2"/>
      <c r="K31" s="2">
        <v>8</v>
      </c>
      <c r="L31" s="2"/>
      <c r="M31" s="2"/>
      <c r="N31" s="2">
        <v>7</v>
      </c>
      <c r="O31" s="2"/>
      <c r="P31" s="2"/>
      <c r="Q31" s="4">
        <f>AD31</f>
        <v>202</v>
      </c>
      <c r="R31" s="5">
        <f t="shared" si="1"/>
        <v>0</v>
      </c>
      <c r="S31" s="5">
        <f t="shared" si="2"/>
        <v>0</v>
      </c>
      <c r="T31" s="5">
        <f t="shared" si="3"/>
        <v>0</v>
      </c>
      <c r="U31" s="5">
        <f t="shared" si="4"/>
        <v>0</v>
      </c>
      <c r="V31" s="5">
        <f t="shared" si="5"/>
        <v>0</v>
      </c>
      <c r="W31" s="5">
        <f t="shared" si="6"/>
        <v>0</v>
      </c>
      <c r="X31" s="5">
        <f t="shared" si="7"/>
        <v>101</v>
      </c>
      <c r="Y31" s="5">
        <f t="shared" si="8"/>
        <v>0</v>
      </c>
      <c r="Z31" s="5">
        <f t="shared" si="9"/>
        <v>0</v>
      </c>
      <c r="AA31" s="5">
        <f t="shared" si="10"/>
        <v>101</v>
      </c>
      <c r="AB31" s="5">
        <f t="shared" si="11"/>
        <v>0</v>
      </c>
      <c r="AC31" s="5">
        <f t="shared" si="12"/>
        <v>0</v>
      </c>
      <c r="AD31" s="6">
        <f t="shared" si="13"/>
        <v>202</v>
      </c>
      <c r="AE31" s="7"/>
      <c r="AF31" s="7"/>
      <c r="AG31" s="7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</row>
    <row r="32" spans="1:44" ht="33" customHeight="1">
      <c r="A32" s="14">
        <v>24</v>
      </c>
      <c r="B32" s="1" t="s">
        <v>449</v>
      </c>
      <c r="C32" s="1" t="s">
        <v>444</v>
      </c>
      <c r="D32" s="62" t="s">
        <v>450</v>
      </c>
      <c r="E32" s="43"/>
      <c r="F32" s="43"/>
      <c r="G32" s="2"/>
      <c r="H32" s="2"/>
      <c r="I32" s="2"/>
      <c r="J32" s="2"/>
      <c r="K32" s="2"/>
      <c r="L32" s="2"/>
      <c r="M32" s="2"/>
      <c r="N32" s="2"/>
      <c r="O32" s="2"/>
      <c r="P32" s="2">
        <v>12</v>
      </c>
      <c r="Q32" s="4">
        <f>AD32</f>
        <v>197.9100130080564</v>
      </c>
      <c r="R32" s="5">
        <f t="shared" si="1"/>
        <v>0</v>
      </c>
      <c r="S32" s="5">
        <f t="shared" si="2"/>
        <v>0</v>
      </c>
      <c r="T32" s="5">
        <f t="shared" si="3"/>
        <v>0</v>
      </c>
      <c r="U32" s="5">
        <f t="shared" si="4"/>
        <v>0</v>
      </c>
      <c r="V32" s="5">
        <f t="shared" si="5"/>
        <v>0</v>
      </c>
      <c r="W32" s="5">
        <f t="shared" si="6"/>
        <v>0</v>
      </c>
      <c r="X32" s="5">
        <f t="shared" si="7"/>
        <v>0</v>
      </c>
      <c r="Y32" s="5">
        <f t="shared" si="8"/>
        <v>0</v>
      </c>
      <c r="Z32" s="5">
        <f t="shared" si="9"/>
        <v>0</v>
      </c>
      <c r="AA32" s="5">
        <f t="shared" si="10"/>
        <v>0</v>
      </c>
      <c r="AB32" s="5">
        <f t="shared" si="11"/>
        <v>0</v>
      </c>
      <c r="AC32" s="5">
        <f t="shared" si="12"/>
        <v>197.9100130080564</v>
      </c>
      <c r="AD32" s="6">
        <f t="shared" si="13"/>
        <v>197.9100130080564</v>
      </c>
      <c r="AE32" s="7"/>
      <c r="AF32" s="7"/>
      <c r="AG32" s="7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</row>
    <row r="33" spans="1:44" ht="33" customHeight="1">
      <c r="A33" s="14">
        <v>25</v>
      </c>
      <c r="B33" s="43"/>
      <c r="C33" s="43" t="s">
        <v>111</v>
      </c>
      <c r="D33" s="43" t="s">
        <v>112</v>
      </c>
      <c r="E33" s="43"/>
      <c r="F33" s="43">
        <v>5</v>
      </c>
      <c r="G33" s="2"/>
      <c r="H33" s="2"/>
      <c r="I33" s="2"/>
      <c r="J33" s="2"/>
      <c r="K33" s="2"/>
      <c r="L33" s="2"/>
      <c r="M33" s="2"/>
      <c r="N33" s="2"/>
      <c r="O33" s="2"/>
      <c r="P33" s="2"/>
      <c r="Q33" s="4">
        <f>AD33</f>
        <v>180.18124604762482</v>
      </c>
      <c r="R33" s="5">
        <f t="shared" si="1"/>
        <v>0</v>
      </c>
      <c r="S33" s="5">
        <f t="shared" si="2"/>
        <v>180.18124604762482</v>
      </c>
      <c r="T33" s="5">
        <f t="shared" si="3"/>
        <v>0</v>
      </c>
      <c r="U33" s="5">
        <f t="shared" si="4"/>
        <v>0</v>
      </c>
      <c r="V33" s="5">
        <f t="shared" si="5"/>
        <v>0</v>
      </c>
      <c r="W33" s="5">
        <f t="shared" si="6"/>
        <v>0</v>
      </c>
      <c r="X33" s="5">
        <f t="shared" si="7"/>
        <v>0</v>
      </c>
      <c r="Y33" s="5">
        <f t="shared" si="8"/>
        <v>0</v>
      </c>
      <c r="Z33" s="5">
        <f t="shared" si="9"/>
        <v>0</v>
      </c>
      <c r="AA33" s="5">
        <f t="shared" si="10"/>
        <v>0</v>
      </c>
      <c r="AB33" s="5">
        <f t="shared" si="11"/>
        <v>0</v>
      </c>
      <c r="AC33" s="5">
        <f t="shared" si="12"/>
        <v>0</v>
      </c>
      <c r="AD33" s="6">
        <f t="shared" si="13"/>
        <v>180.18124604762482</v>
      </c>
      <c r="AE33" s="7"/>
      <c r="AF33" s="7"/>
      <c r="AG33" s="7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</row>
    <row r="34" spans="1:44" ht="33" customHeight="1">
      <c r="A34" s="14">
        <v>26</v>
      </c>
      <c r="B34" s="17"/>
      <c r="C34" s="52" t="s">
        <v>399</v>
      </c>
      <c r="D34" s="17"/>
      <c r="E34" s="17"/>
      <c r="F34" s="17"/>
      <c r="G34" s="2"/>
      <c r="H34" s="2"/>
      <c r="I34" s="2"/>
      <c r="J34" s="2"/>
      <c r="K34" s="2"/>
      <c r="L34" s="2"/>
      <c r="M34" s="2"/>
      <c r="N34" s="2">
        <v>6</v>
      </c>
      <c r="O34" s="2"/>
      <c r="P34" s="2"/>
      <c r="Q34" s="4">
        <f>AD34</f>
        <v>167.94678963061324</v>
      </c>
      <c r="R34" s="5">
        <f t="shared" si="1"/>
        <v>0</v>
      </c>
      <c r="S34" s="5">
        <f t="shared" si="2"/>
        <v>0</v>
      </c>
      <c r="T34" s="5">
        <f t="shared" si="3"/>
        <v>0</v>
      </c>
      <c r="U34" s="5">
        <f t="shared" si="4"/>
        <v>0</v>
      </c>
      <c r="V34" s="5">
        <f t="shared" si="5"/>
        <v>0</v>
      </c>
      <c r="W34" s="5">
        <f t="shared" si="6"/>
        <v>0</v>
      </c>
      <c r="X34" s="5">
        <f t="shared" si="7"/>
        <v>0</v>
      </c>
      <c r="Y34" s="5">
        <f t="shared" si="8"/>
        <v>0</v>
      </c>
      <c r="Z34" s="5">
        <f t="shared" si="9"/>
        <v>0</v>
      </c>
      <c r="AA34" s="5">
        <f t="shared" si="10"/>
        <v>167.94678963061324</v>
      </c>
      <c r="AB34" s="5">
        <f t="shared" si="11"/>
        <v>0</v>
      </c>
      <c r="AC34" s="5">
        <f t="shared" si="12"/>
        <v>0</v>
      </c>
      <c r="AD34" s="6">
        <f t="shared" si="13"/>
        <v>167.94678963061324</v>
      </c>
      <c r="AE34" s="7"/>
      <c r="AF34" s="7"/>
      <c r="AG34" s="7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</row>
    <row r="35" spans="1:44" ht="33" customHeight="1">
      <c r="A35" s="14">
        <v>27</v>
      </c>
      <c r="B35" s="14"/>
      <c r="C35" s="1" t="s">
        <v>445</v>
      </c>
      <c r="D35" s="1" t="s">
        <v>451</v>
      </c>
      <c r="E35" s="14"/>
      <c r="F35" s="14"/>
      <c r="G35" s="2"/>
      <c r="H35" s="2"/>
      <c r="I35" s="2"/>
      <c r="J35" s="2"/>
      <c r="K35" s="2"/>
      <c r="L35" s="2"/>
      <c r="M35" s="2"/>
      <c r="N35" s="2"/>
      <c r="O35" s="2"/>
      <c r="P35" s="2">
        <v>13</v>
      </c>
      <c r="Q35" s="4">
        <f>AD35</f>
        <v>163.14790674884443</v>
      </c>
      <c r="R35" s="5">
        <f t="shared" si="1"/>
        <v>0</v>
      </c>
      <c r="S35" s="5">
        <f t="shared" si="2"/>
        <v>0</v>
      </c>
      <c r="T35" s="5">
        <f t="shared" si="3"/>
        <v>0</v>
      </c>
      <c r="U35" s="5">
        <f t="shared" si="4"/>
        <v>0</v>
      </c>
      <c r="V35" s="5">
        <f t="shared" si="5"/>
        <v>0</v>
      </c>
      <c r="W35" s="5">
        <f t="shared" si="6"/>
        <v>0</v>
      </c>
      <c r="X35" s="5">
        <f t="shared" si="7"/>
        <v>0</v>
      </c>
      <c r="Y35" s="5">
        <f t="shared" si="8"/>
        <v>0</v>
      </c>
      <c r="Z35" s="5">
        <f t="shared" si="9"/>
        <v>0</v>
      </c>
      <c r="AA35" s="5">
        <f t="shared" si="10"/>
        <v>0</v>
      </c>
      <c r="AB35" s="5">
        <f t="shared" si="11"/>
        <v>0</v>
      </c>
      <c r="AC35" s="5">
        <f t="shared" si="12"/>
        <v>163.14790674884443</v>
      </c>
      <c r="AD35" s="6">
        <f t="shared" si="13"/>
        <v>163.14790674884443</v>
      </c>
      <c r="AE35" s="7"/>
      <c r="AF35" s="7"/>
      <c r="AG35" s="7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</row>
    <row r="36" spans="1:44" ht="33" customHeight="1">
      <c r="A36" s="14">
        <v>28</v>
      </c>
      <c r="B36" s="1" t="s">
        <v>28</v>
      </c>
      <c r="C36" s="1" t="s">
        <v>248</v>
      </c>
      <c r="D36" s="1" t="s">
        <v>249</v>
      </c>
      <c r="E36" s="43"/>
      <c r="F36" s="43"/>
      <c r="G36" s="2"/>
      <c r="H36" s="2"/>
      <c r="I36" s="2"/>
      <c r="J36" s="2"/>
      <c r="K36" s="2">
        <v>7</v>
      </c>
      <c r="L36" s="2"/>
      <c r="M36" s="2"/>
      <c r="N36" s="2"/>
      <c r="O36" s="2"/>
      <c r="P36" s="2"/>
      <c r="Q36" s="4">
        <f>AD36</f>
        <v>158.99194697768672</v>
      </c>
      <c r="R36" s="5">
        <f t="shared" si="1"/>
        <v>0</v>
      </c>
      <c r="S36" s="5">
        <f t="shared" si="2"/>
        <v>0</v>
      </c>
      <c r="T36" s="5">
        <f t="shared" si="3"/>
        <v>0</v>
      </c>
      <c r="U36" s="5">
        <f t="shared" si="4"/>
        <v>0</v>
      </c>
      <c r="V36" s="5">
        <f t="shared" si="5"/>
        <v>0</v>
      </c>
      <c r="W36" s="5">
        <f t="shared" si="6"/>
        <v>0</v>
      </c>
      <c r="X36" s="5">
        <f t="shared" si="7"/>
        <v>158.99194697768672</v>
      </c>
      <c r="Y36" s="5">
        <f t="shared" si="8"/>
        <v>0</v>
      </c>
      <c r="Z36" s="5">
        <f t="shared" si="9"/>
        <v>0</v>
      </c>
      <c r="AA36" s="5">
        <f t="shared" si="10"/>
        <v>0</v>
      </c>
      <c r="AB36" s="5">
        <f t="shared" si="11"/>
        <v>0</v>
      </c>
      <c r="AC36" s="5">
        <f t="shared" si="12"/>
        <v>0</v>
      </c>
      <c r="AD36" s="6">
        <f t="shared" si="13"/>
        <v>158.99194697768672</v>
      </c>
      <c r="AE36" s="7"/>
      <c r="AF36" s="7"/>
      <c r="AG36" s="7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</row>
    <row r="37" spans="1:44" ht="33" customHeight="1">
      <c r="A37" s="14">
        <v>29</v>
      </c>
      <c r="B37" s="1" t="s">
        <v>377</v>
      </c>
      <c r="C37" s="1" t="s">
        <v>375</v>
      </c>
      <c r="D37" s="1" t="s">
        <v>376</v>
      </c>
      <c r="E37" s="43"/>
      <c r="F37" s="43"/>
      <c r="G37" s="2"/>
      <c r="H37" s="2"/>
      <c r="I37" s="2"/>
      <c r="J37" s="2"/>
      <c r="K37" s="2"/>
      <c r="L37" s="2"/>
      <c r="M37" s="2">
        <v>8</v>
      </c>
      <c r="N37" s="2"/>
      <c r="O37" s="2"/>
      <c r="P37" s="2"/>
      <c r="Q37" s="4">
        <f>AD37</f>
        <v>152.1525224473813</v>
      </c>
      <c r="R37" s="5">
        <f t="shared" si="1"/>
        <v>0</v>
      </c>
      <c r="S37" s="5">
        <f t="shared" si="2"/>
        <v>0</v>
      </c>
      <c r="T37" s="5">
        <f t="shared" si="3"/>
        <v>0</v>
      </c>
      <c r="U37" s="5">
        <f t="shared" si="4"/>
        <v>0</v>
      </c>
      <c r="V37" s="5">
        <f t="shared" si="5"/>
        <v>0</v>
      </c>
      <c r="W37" s="5">
        <f t="shared" si="6"/>
        <v>0</v>
      </c>
      <c r="X37" s="5">
        <f t="shared" si="7"/>
        <v>0</v>
      </c>
      <c r="Y37" s="5">
        <f t="shared" si="8"/>
        <v>0</v>
      </c>
      <c r="Z37" s="5">
        <f t="shared" si="9"/>
        <v>152.1525224473813</v>
      </c>
      <c r="AA37" s="5">
        <f t="shared" si="10"/>
        <v>0</v>
      </c>
      <c r="AB37" s="5">
        <f t="shared" si="11"/>
        <v>0</v>
      </c>
      <c r="AC37" s="5">
        <f t="shared" si="12"/>
        <v>0</v>
      </c>
      <c r="AD37" s="6">
        <f t="shared" si="13"/>
        <v>152.1525224473813</v>
      </c>
      <c r="AE37" s="7"/>
      <c r="AF37" s="7"/>
      <c r="AG37" s="7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</row>
    <row r="38" spans="1:44" ht="33" customHeight="1">
      <c r="A38" s="14">
        <v>31</v>
      </c>
      <c r="B38" s="1">
        <v>2010</v>
      </c>
      <c r="C38" s="1" t="s">
        <v>69</v>
      </c>
      <c r="D38" s="1" t="s">
        <v>35</v>
      </c>
      <c r="E38" s="3">
        <v>10</v>
      </c>
      <c r="F38" s="3"/>
      <c r="G38" s="2"/>
      <c r="H38" s="2"/>
      <c r="I38" s="2"/>
      <c r="J38" s="2"/>
      <c r="K38" s="2"/>
      <c r="L38" s="2"/>
      <c r="M38" s="2"/>
      <c r="N38" s="2"/>
      <c r="O38" s="2"/>
      <c r="P38" s="2"/>
      <c r="Q38" s="4">
        <f>AD38</f>
        <v>142.39268515822508</v>
      </c>
      <c r="R38" s="5">
        <f t="shared" si="1"/>
        <v>142.39268515822508</v>
      </c>
      <c r="S38" s="5">
        <f t="shared" si="2"/>
        <v>0</v>
      </c>
      <c r="T38" s="5">
        <f t="shared" si="3"/>
        <v>0</v>
      </c>
      <c r="U38" s="5">
        <f t="shared" si="4"/>
        <v>0</v>
      </c>
      <c r="V38" s="5">
        <f t="shared" si="5"/>
        <v>0</v>
      </c>
      <c r="W38" s="5">
        <f t="shared" si="6"/>
        <v>0</v>
      </c>
      <c r="X38" s="5">
        <f t="shared" si="7"/>
        <v>0</v>
      </c>
      <c r="Y38" s="5">
        <f t="shared" si="8"/>
        <v>0</v>
      </c>
      <c r="Z38" s="5">
        <f t="shared" si="9"/>
        <v>0</v>
      </c>
      <c r="AA38" s="5">
        <f t="shared" si="10"/>
        <v>0</v>
      </c>
      <c r="AB38" s="5">
        <f t="shared" si="11"/>
        <v>0</v>
      </c>
      <c r="AC38" s="5">
        <f t="shared" si="12"/>
        <v>0</v>
      </c>
      <c r="AD38" s="6">
        <f t="shared" si="13"/>
        <v>142.39268515822508</v>
      </c>
      <c r="AE38" s="7"/>
      <c r="AF38" s="7"/>
      <c r="AG38" s="7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</row>
    <row r="39" spans="1:44" ht="33" customHeight="1">
      <c r="A39" s="14">
        <v>32</v>
      </c>
      <c r="B39" s="3"/>
      <c r="C39" s="3" t="s">
        <v>421</v>
      </c>
      <c r="D39" s="3" t="s">
        <v>423</v>
      </c>
      <c r="E39" s="3"/>
      <c r="F39" s="3"/>
      <c r="G39" s="2"/>
      <c r="H39" s="2"/>
      <c r="I39" s="2"/>
      <c r="J39" s="2"/>
      <c r="K39" s="2"/>
      <c r="L39" s="2"/>
      <c r="M39" s="2"/>
      <c r="N39" s="2"/>
      <c r="O39" s="2">
        <v>10</v>
      </c>
      <c r="P39" s="2"/>
      <c r="Q39" s="4">
        <f>AD39</f>
        <v>142.39268515822508</v>
      </c>
      <c r="R39" s="5">
        <f aca="true" t="shared" si="14" ref="R39:R60">IF(OR(E39="",E39="-"),0,E$8*(101+1000*LOG10(E$7/E39)))</f>
        <v>0</v>
      </c>
      <c r="S39" s="5">
        <f aca="true" t="shared" si="15" ref="S39:S60">IF(OR(F39="",F39="-"),0,F$8*(101+1000*LOG10(F$7/F39)))</f>
        <v>0</v>
      </c>
      <c r="T39" s="5">
        <f aca="true" t="shared" si="16" ref="T39:T60">IF(OR(G39="",G39="-"),0,G$8*(101+1000*LOG10(G$7/G39)))</f>
        <v>0</v>
      </c>
      <c r="U39" s="5">
        <f aca="true" t="shared" si="17" ref="U39:U60">IF(OR(H39="",H39="-"),0,H$8*(101+1000*LOG10(H$7/H39)))</f>
        <v>0</v>
      </c>
      <c r="V39" s="5">
        <f aca="true" t="shared" si="18" ref="V39:V60">IF(OR(I39="",I39="-"),0,I$8*(101+1000*LOG10(I$7/I39)))</f>
        <v>0</v>
      </c>
      <c r="W39" s="5">
        <f aca="true" t="shared" si="19" ref="W39:W60">IF(OR(J39="",J39="-"),0,J$8*(101+1000*LOG10(J$7/J39)))</f>
        <v>0</v>
      </c>
      <c r="X39" s="5">
        <f aca="true" t="shared" si="20" ref="X39:X60">IF(OR(K39="",K39="-"),0,K$8*(101+1000*LOG10(K$7/K39)))</f>
        <v>0</v>
      </c>
      <c r="Y39" s="5">
        <f aca="true" t="shared" si="21" ref="Y39:Y60">IF(OR(L39="",L39="-"),0,L$8*(101+1000*LOG10(L$7/L39)))</f>
        <v>0</v>
      </c>
      <c r="Z39" s="5">
        <f aca="true" t="shared" si="22" ref="Z39:Z60">IF(OR(M39="",M39="-"),0,M$8*(101+1000*LOG10(M$7/M39)))</f>
        <v>0</v>
      </c>
      <c r="AA39" s="5">
        <f aca="true" t="shared" si="23" ref="AA39:AA60">IF(OR(N39="",N39="-"),0,N$8*(101+1000*LOG10(N$7/N39)))</f>
        <v>0</v>
      </c>
      <c r="AB39" s="5">
        <f aca="true" t="shared" si="24" ref="AB39:AB60">IF(OR(O39="",O39="-"),0,O$8*(101+1000*LOG10(O$7/O39)))</f>
        <v>142.39268515822508</v>
      </c>
      <c r="AC39" s="5">
        <f aca="true" t="shared" si="25" ref="AC39:AC60">IF(OR(P39="",P39="-"),0,P$8*(101+1000*LOG10(P$7/P39)))</f>
        <v>0</v>
      </c>
      <c r="AD39" s="6">
        <f aca="true" t="shared" si="26" ref="AD39:AD60">SUM(R39:AC39)</f>
        <v>142.39268515822508</v>
      </c>
      <c r="AE39" s="7"/>
      <c r="AF39" s="7"/>
      <c r="AG39" s="7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</row>
    <row r="40" spans="1:44" ht="33" customHeight="1">
      <c r="A40" s="14">
        <v>33</v>
      </c>
      <c r="B40" s="3"/>
      <c r="C40" s="1" t="s">
        <v>446</v>
      </c>
      <c r="D40" s="1" t="s">
        <v>495</v>
      </c>
      <c r="E40" s="3"/>
      <c r="F40" s="3"/>
      <c r="G40" s="2"/>
      <c r="H40" s="2"/>
      <c r="I40" s="2"/>
      <c r="J40" s="2"/>
      <c r="K40" s="2"/>
      <c r="L40" s="2"/>
      <c r="M40" s="2"/>
      <c r="N40" s="2"/>
      <c r="O40" s="2"/>
      <c r="P40" s="2">
        <v>14</v>
      </c>
      <c r="Q40" s="4">
        <f>AD40</f>
        <v>130.9632233774432</v>
      </c>
      <c r="R40" s="5">
        <f t="shared" si="14"/>
        <v>0</v>
      </c>
      <c r="S40" s="5">
        <f t="shared" si="15"/>
        <v>0</v>
      </c>
      <c r="T40" s="5">
        <f t="shared" si="16"/>
        <v>0</v>
      </c>
      <c r="U40" s="5">
        <f t="shared" si="17"/>
        <v>0</v>
      </c>
      <c r="V40" s="5">
        <f t="shared" si="18"/>
        <v>0</v>
      </c>
      <c r="W40" s="5">
        <f t="shared" si="19"/>
        <v>0</v>
      </c>
      <c r="X40" s="5">
        <f t="shared" si="20"/>
        <v>0</v>
      </c>
      <c r="Y40" s="5">
        <f t="shared" si="21"/>
        <v>0</v>
      </c>
      <c r="Z40" s="5">
        <f t="shared" si="22"/>
        <v>0</v>
      </c>
      <c r="AA40" s="5">
        <f t="shared" si="23"/>
        <v>0</v>
      </c>
      <c r="AB40" s="5">
        <f t="shared" si="24"/>
        <v>0</v>
      </c>
      <c r="AC40" s="5">
        <f t="shared" si="25"/>
        <v>130.9632233774432</v>
      </c>
      <c r="AD40" s="6">
        <f t="shared" si="26"/>
        <v>130.9632233774432</v>
      </c>
      <c r="AE40" s="7"/>
      <c r="AF40" s="7"/>
      <c r="AG40" s="7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</row>
    <row r="41" spans="1:44" ht="33" customHeight="1">
      <c r="A41" s="14">
        <v>34</v>
      </c>
      <c r="B41" s="43" t="s">
        <v>355</v>
      </c>
      <c r="C41" s="43" t="s">
        <v>353</v>
      </c>
      <c r="D41" s="43" t="s">
        <v>354</v>
      </c>
      <c r="E41" s="43"/>
      <c r="F41" s="43"/>
      <c r="G41" s="2"/>
      <c r="H41" s="2"/>
      <c r="I41" s="2"/>
      <c r="J41" s="2"/>
      <c r="K41" s="2"/>
      <c r="L41" s="2">
        <v>5</v>
      </c>
      <c r="M41" s="2"/>
      <c r="N41" s="2"/>
      <c r="O41" s="2"/>
      <c r="P41" s="2"/>
      <c r="Q41" s="4">
        <f>AD41</f>
        <v>123.564017839119</v>
      </c>
      <c r="R41" s="5">
        <f t="shared" si="14"/>
        <v>0</v>
      </c>
      <c r="S41" s="5">
        <f t="shared" si="15"/>
        <v>0</v>
      </c>
      <c r="T41" s="5">
        <f t="shared" si="16"/>
        <v>0</v>
      </c>
      <c r="U41" s="5">
        <f t="shared" si="17"/>
        <v>0</v>
      </c>
      <c r="V41" s="5">
        <f t="shared" si="18"/>
        <v>0</v>
      </c>
      <c r="W41" s="5">
        <f t="shared" si="19"/>
        <v>0</v>
      </c>
      <c r="X41" s="5">
        <f t="shared" si="20"/>
        <v>0</v>
      </c>
      <c r="Y41" s="5">
        <f t="shared" si="21"/>
        <v>123.564017839119</v>
      </c>
      <c r="Z41" s="5">
        <f t="shared" si="22"/>
        <v>0</v>
      </c>
      <c r="AA41" s="5">
        <f t="shared" si="23"/>
        <v>0</v>
      </c>
      <c r="AB41" s="5">
        <f t="shared" si="24"/>
        <v>0</v>
      </c>
      <c r="AC41" s="5">
        <f t="shared" si="25"/>
        <v>0</v>
      </c>
      <c r="AD41" s="6">
        <f t="shared" si="26"/>
        <v>123.564017839119</v>
      </c>
      <c r="AE41" s="7"/>
      <c r="AF41" s="7"/>
      <c r="AG41" s="7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</row>
    <row r="42" spans="1:44" ht="33" customHeight="1">
      <c r="A42" s="14">
        <v>35</v>
      </c>
      <c r="B42" s="43"/>
      <c r="C42" s="43" t="s">
        <v>113</v>
      </c>
      <c r="D42" s="43" t="s">
        <v>114</v>
      </c>
      <c r="E42" s="43"/>
      <c r="F42" s="43">
        <v>6</v>
      </c>
      <c r="G42" s="2"/>
      <c r="H42" s="2"/>
      <c r="I42" s="2"/>
      <c r="J42" s="2"/>
      <c r="K42" s="2"/>
      <c r="L42" s="2"/>
      <c r="M42" s="2"/>
      <c r="N42" s="2"/>
      <c r="O42" s="2"/>
      <c r="P42" s="2"/>
      <c r="Q42" s="4">
        <f>AD42</f>
        <v>101</v>
      </c>
      <c r="R42" s="5">
        <f t="shared" si="14"/>
        <v>0</v>
      </c>
      <c r="S42" s="5">
        <f t="shared" si="15"/>
        <v>101</v>
      </c>
      <c r="T42" s="5">
        <f t="shared" si="16"/>
        <v>0</v>
      </c>
      <c r="U42" s="5">
        <f t="shared" si="17"/>
        <v>0</v>
      </c>
      <c r="V42" s="5">
        <f t="shared" si="18"/>
        <v>0</v>
      </c>
      <c r="W42" s="5">
        <f t="shared" si="19"/>
        <v>0</v>
      </c>
      <c r="X42" s="5">
        <f t="shared" si="20"/>
        <v>0</v>
      </c>
      <c r="Y42" s="5">
        <f t="shared" si="21"/>
        <v>0</v>
      </c>
      <c r="Z42" s="5">
        <f t="shared" si="22"/>
        <v>0</v>
      </c>
      <c r="AA42" s="5">
        <f t="shared" si="23"/>
        <v>0</v>
      </c>
      <c r="AB42" s="5">
        <f t="shared" si="24"/>
        <v>0</v>
      </c>
      <c r="AC42" s="5">
        <f t="shared" si="25"/>
        <v>0</v>
      </c>
      <c r="AD42" s="6">
        <f t="shared" si="26"/>
        <v>101</v>
      </c>
      <c r="AE42" s="7"/>
      <c r="AF42" s="7"/>
      <c r="AG42" s="7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</row>
    <row r="43" spans="1:44" ht="33" customHeight="1">
      <c r="A43" s="14">
        <v>36</v>
      </c>
      <c r="B43" s="1" t="s">
        <v>75</v>
      </c>
      <c r="C43" s="1" t="s">
        <v>70</v>
      </c>
      <c r="D43" s="1" t="s">
        <v>78</v>
      </c>
      <c r="E43" s="17">
        <v>11</v>
      </c>
      <c r="F43" s="17"/>
      <c r="G43" s="2"/>
      <c r="H43" s="2"/>
      <c r="I43" s="2"/>
      <c r="J43" s="2"/>
      <c r="K43" s="2"/>
      <c r="L43" s="2"/>
      <c r="M43" s="2"/>
      <c r="N43" s="2"/>
      <c r="O43" s="2"/>
      <c r="P43" s="2"/>
      <c r="Q43" s="4">
        <f>AD43</f>
        <v>101</v>
      </c>
      <c r="R43" s="5">
        <f t="shared" si="14"/>
        <v>101</v>
      </c>
      <c r="S43" s="5">
        <f t="shared" si="15"/>
        <v>0</v>
      </c>
      <c r="T43" s="5">
        <f t="shared" si="16"/>
        <v>0</v>
      </c>
      <c r="U43" s="5">
        <f t="shared" si="17"/>
        <v>0</v>
      </c>
      <c r="V43" s="5">
        <f t="shared" si="18"/>
        <v>0</v>
      </c>
      <c r="W43" s="5">
        <f t="shared" si="19"/>
        <v>0</v>
      </c>
      <c r="X43" s="5">
        <f t="shared" si="20"/>
        <v>0</v>
      </c>
      <c r="Y43" s="5">
        <f t="shared" si="21"/>
        <v>0</v>
      </c>
      <c r="Z43" s="5">
        <f t="shared" si="22"/>
        <v>0</v>
      </c>
      <c r="AA43" s="5">
        <f t="shared" si="23"/>
        <v>0</v>
      </c>
      <c r="AB43" s="5">
        <f t="shared" si="24"/>
        <v>0</v>
      </c>
      <c r="AC43" s="5">
        <f t="shared" si="25"/>
        <v>0</v>
      </c>
      <c r="AD43" s="6">
        <f t="shared" si="26"/>
        <v>101</v>
      </c>
      <c r="AE43" s="7"/>
      <c r="AF43" s="7"/>
      <c r="AG43" s="7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</row>
    <row r="44" spans="1:44" ht="33" customHeight="1">
      <c r="A44" s="14">
        <v>37</v>
      </c>
      <c r="B44" s="43" t="s">
        <v>151</v>
      </c>
      <c r="C44" s="43" t="s">
        <v>149</v>
      </c>
      <c r="D44" s="46" t="s">
        <v>150</v>
      </c>
      <c r="E44" s="43"/>
      <c r="F44" s="43"/>
      <c r="G44" s="2"/>
      <c r="H44" s="2">
        <v>11</v>
      </c>
      <c r="I44" s="2"/>
      <c r="J44" s="2"/>
      <c r="K44" s="2"/>
      <c r="L44" s="2"/>
      <c r="M44" s="2"/>
      <c r="N44" s="2"/>
      <c r="O44" s="2"/>
      <c r="P44" s="2"/>
      <c r="Q44" s="4">
        <f>AD44</f>
        <v>101</v>
      </c>
      <c r="R44" s="5">
        <f t="shared" si="14"/>
        <v>0</v>
      </c>
      <c r="S44" s="5">
        <f t="shared" si="15"/>
        <v>0</v>
      </c>
      <c r="T44" s="5">
        <f t="shared" si="16"/>
        <v>0</v>
      </c>
      <c r="U44" s="5">
        <f t="shared" si="17"/>
        <v>101</v>
      </c>
      <c r="V44" s="5">
        <f t="shared" si="18"/>
        <v>0</v>
      </c>
      <c r="W44" s="5">
        <f t="shared" si="19"/>
        <v>0</v>
      </c>
      <c r="X44" s="5">
        <f t="shared" si="20"/>
        <v>0</v>
      </c>
      <c r="Y44" s="5">
        <f t="shared" si="21"/>
        <v>0</v>
      </c>
      <c r="Z44" s="5">
        <f t="shared" si="22"/>
        <v>0</v>
      </c>
      <c r="AA44" s="5">
        <f t="shared" si="23"/>
        <v>0</v>
      </c>
      <c r="AB44" s="5">
        <f t="shared" si="24"/>
        <v>0</v>
      </c>
      <c r="AC44" s="5">
        <f t="shared" si="25"/>
        <v>0</v>
      </c>
      <c r="AD44" s="6">
        <f t="shared" si="26"/>
        <v>101</v>
      </c>
      <c r="AE44" s="7"/>
      <c r="AF44" s="7"/>
      <c r="AG44" s="7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</row>
    <row r="45" spans="1:44" ht="33" customHeight="1">
      <c r="A45" s="14">
        <v>38</v>
      </c>
      <c r="B45" s="43" t="s">
        <v>379</v>
      </c>
      <c r="C45" s="43" t="s">
        <v>378</v>
      </c>
      <c r="D45" s="46" t="s">
        <v>493</v>
      </c>
      <c r="E45" s="3"/>
      <c r="F45" s="3"/>
      <c r="G45" s="2"/>
      <c r="H45" s="2"/>
      <c r="I45" s="2"/>
      <c r="J45" s="2"/>
      <c r="K45" s="2"/>
      <c r="L45" s="2"/>
      <c r="M45" s="2">
        <v>9</v>
      </c>
      <c r="N45" s="2"/>
      <c r="O45" s="2"/>
      <c r="P45" s="2"/>
      <c r="Q45" s="4">
        <f>AD45</f>
        <v>101</v>
      </c>
      <c r="R45" s="5">
        <f t="shared" si="14"/>
        <v>0</v>
      </c>
      <c r="S45" s="5">
        <f t="shared" si="15"/>
        <v>0</v>
      </c>
      <c r="T45" s="5">
        <f t="shared" si="16"/>
        <v>0</v>
      </c>
      <c r="U45" s="5">
        <f t="shared" si="17"/>
        <v>0</v>
      </c>
      <c r="V45" s="5">
        <f t="shared" si="18"/>
        <v>0</v>
      </c>
      <c r="W45" s="5">
        <f t="shared" si="19"/>
        <v>0</v>
      </c>
      <c r="X45" s="5">
        <f t="shared" si="20"/>
        <v>0</v>
      </c>
      <c r="Y45" s="5">
        <f t="shared" si="21"/>
        <v>0</v>
      </c>
      <c r="Z45" s="5">
        <f t="shared" si="22"/>
        <v>101</v>
      </c>
      <c r="AA45" s="5">
        <f t="shared" si="23"/>
        <v>0</v>
      </c>
      <c r="AB45" s="5">
        <f t="shared" si="24"/>
        <v>0</v>
      </c>
      <c r="AC45" s="5">
        <f t="shared" si="25"/>
        <v>0</v>
      </c>
      <c r="AD45" s="6">
        <f t="shared" si="26"/>
        <v>101</v>
      </c>
      <c r="AE45" s="7"/>
      <c r="AF45" s="7"/>
      <c r="AG45" s="7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</row>
    <row r="46" spans="1:44" ht="33" customHeight="1">
      <c r="A46" s="14">
        <v>39</v>
      </c>
      <c r="B46" s="43"/>
      <c r="C46" s="43" t="s">
        <v>422</v>
      </c>
      <c r="D46" s="43" t="s">
        <v>424</v>
      </c>
      <c r="E46" s="43"/>
      <c r="F46" s="43"/>
      <c r="G46" s="2"/>
      <c r="H46" s="2"/>
      <c r="I46" s="2"/>
      <c r="J46" s="2"/>
      <c r="K46" s="2"/>
      <c r="L46" s="2"/>
      <c r="M46" s="2"/>
      <c r="N46" s="2"/>
      <c r="O46" s="2">
        <v>11</v>
      </c>
      <c r="P46" s="2"/>
      <c r="Q46" s="4">
        <f>AD46</f>
        <v>101</v>
      </c>
      <c r="R46" s="5">
        <f t="shared" si="14"/>
        <v>0</v>
      </c>
      <c r="S46" s="5">
        <f t="shared" si="15"/>
        <v>0</v>
      </c>
      <c r="T46" s="5">
        <f t="shared" si="16"/>
        <v>0</v>
      </c>
      <c r="U46" s="5">
        <f t="shared" si="17"/>
        <v>0</v>
      </c>
      <c r="V46" s="5">
        <f t="shared" si="18"/>
        <v>0</v>
      </c>
      <c r="W46" s="5">
        <f t="shared" si="19"/>
        <v>0</v>
      </c>
      <c r="X46" s="5">
        <f t="shared" si="20"/>
        <v>0</v>
      </c>
      <c r="Y46" s="5">
        <f t="shared" si="21"/>
        <v>0</v>
      </c>
      <c r="Z46" s="5">
        <f t="shared" si="22"/>
        <v>0</v>
      </c>
      <c r="AA46" s="5">
        <f t="shared" si="23"/>
        <v>0</v>
      </c>
      <c r="AB46" s="5">
        <f t="shared" si="24"/>
        <v>101</v>
      </c>
      <c r="AC46" s="5">
        <f t="shared" si="25"/>
        <v>0</v>
      </c>
      <c r="AD46" s="6">
        <f t="shared" si="26"/>
        <v>101</v>
      </c>
      <c r="AE46" s="7"/>
      <c r="AF46" s="7"/>
      <c r="AG46" s="7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</row>
    <row r="47" spans="1:44" ht="33" customHeight="1">
      <c r="A47" s="14">
        <v>40</v>
      </c>
      <c r="B47" s="3"/>
      <c r="C47" s="1" t="s">
        <v>447</v>
      </c>
      <c r="D47" s="1" t="s">
        <v>494</v>
      </c>
      <c r="E47" s="3"/>
      <c r="F47" s="3"/>
      <c r="G47" s="2"/>
      <c r="H47" s="2"/>
      <c r="I47" s="2"/>
      <c r="J47" s="2"/>
      <c r="K47" s="2"/>
      <c r="L47" s="2"/>
      <c r="M47" s="2"/>
      <c r="N47" s="2"/>
      <c r="O47" s="2"/>
      <c r="P47" s="2">
        <v>15</v>
      </c>
      <c r="Q47" s="4">
        <f>AD47</f>
        <v>101</v>
      </c>
      <c r="R47" s="5">
        <f t="shared" si="14"/>
        <v>0</v>
      </c>
      <c r="S47" s="5">
        <f t="shared" si="15"/>
        <v>0</v>
      </c>
      <c r="T47" s="5">
        <f t="shared" si="16"/>
        <v>0</v>
      </c>
      <c r="U47" s="5">
        <f t="shared" si="17"/>
        <v>0</v>
      </c>
      <c r="V47" s="5">
        <f t="shared" si="18"/>
        <v>0</v>
      </c>
      <c r="W47" s="5">
        <f t="shared" si="19"/>
        <v>0</v>
      </c>
      <c r="X47" s="5">
        <f t="shared" si="20"/>
        <v>0</v>
      </c>
      <c r="Y47" s="5">
        <f t="shared" si="21"/>
        <v>0</v>
      </c>
      <c r="Z47" s="5">
        <f t="shared" si="22"/>
        <v>0</v>
      </c>
      <c r="AA47" s="5">
        <f t="shared" si="23"/>
        <v>0</v>
      </c>
      <c r="AB47" s="5">
        <f t="shared" si="24"/>
        <v>0</v>
      </c>
      <c r="AC47" s="5">
        <f t="shared" si="25"/>
        <v>101</v>
      </c>
      <c r="AD47" s="6">
        <f t="shared" si="26"/>
        <v>101</v>
      </c>
      <c r="AE47" s="7"/>
      <c r="AF47" s="7"/>
      <c r="AG47" s="7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</row>
    <row r="48" spans="1:44" ht="33" customHeight="1">
      <c r="A48" s="14">
        <v>41</v>
      </c>
      <c r="B48" s="14"/>
      <c r="C48" s="15" t="s">
        <v>356</v>
      </c>
      <c r="D48" s="14" t="s">
        <v>357</v>
      </c>
      <c r="E48" s="14"/>
      <c r="F48" s="14"/>
      <c r="G48" s="2"/>
      <c r="H48" s="3"/>
      <c r="I48" s="3"/>
      <c r="J48" s="3"/>
      <c r="K48" s="2"/>
      <c r="L48" s="2">
        <v>6</v>
      </c>
      <c r="M48" s="2"/>
      <c r="N48" s="2"/>
      <c r="O48" s="2"/>
      <c r="P48" s="2"/>
      <c r="Q48" s="4">
        <f>AD48</f>
        <v>83.97339481530662</v>
      </c>
      <c r="R48" s="5">
        <f t="shared" si="14"/>
        <v>0</v>
      </c>
      <c r="S48" s="5">
        <f t="shared" si="15"/>
        <v>0</v>
      </c>
      <c r="T48" s="5">
        <f t="shared" si="16"/>
        <v>0</v>
      </c>
      <c r="U48" s="5">
        <f t="shared" si="17"/>
        <v>0</v>
      </c>
      <c r="V48" s="5">
        <f t="shared" si="18"/>
        <v>0</v>
      </c>
      <c r="W48" s="5">
        <f t="shared" si="19"/>
        <v>0</v>
      </c>
      <c r="X48" s="5">
        <f t="shared" si="20"/>
        <v>0</v>
      </c>
      <c r="Y48" s="5">
        <f t="shared" si="21"/>
        <v>83.97339481530662</v>
      </c>
      <c r="Z48" s="5">
        <f t="shared" si="22"/>
        <v>0</v>
      </c>
      <c r="AA48" s="5">
        <f t="shared" si="23"/>
        <v>0</v>
      </c>
      <c r="AB48" s="5">
        <f t="shared" si="24"/>
        <v>0</v>
      </c>
      <c r="AC48" s="5">
        <f t="shared" si="25"/>
        <v>0</v>
      </c>
      <c r="AD48" s="6">
        <f t="shared" si="26"/>
        <v>83.97339481530662</v>
      </c>
      <c r="AE48" s="7"/>
      <c r="AF48" s="7"/>
      <c r="AG48" s="7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</row>
    <row r="49" spans="1:44" ht="33" customHeight="1">
      <c r="A49" s="2"/>
      <c r="B49" s="43"/>
      <c r="C49" s="43"/>
      <c r="D49" s="46"/>
      <c r="E49" s="3"/>
      <c r="F49" s="3"/>
      <c r="G49" s="2"/>
      <c r="H49" s="2"/>
      <c r="I49" s="2"/>
      <c r="J49" s="2"/>
      <c r="K49" s="2"/>
      <c r="L49" s="2"/>
      <c r="M49" s="2"/>
      <c r="N49" s="2"/>
      <c r="O49" s="2"/>
      <c r="P49" s="2"/>
      <c r="Q49" s="4">
        <f aca="true" t="shared" si="27" ref="Q49:Q60">AD49</f>
        <v>0</v>
      </c>
      <c r="R49" s="5">
        <f t="shared" si="14"/>
        <v>0</v>
      </c>
      <c r="S49" s="5">
        <f t="shared" si="15"/>
        <v>0</v>
      </c>
      <c r="T49" s="5">
        <f t="shared" si="16"/>
        <v>0</v>
      </c>
      <c r="U49" s="5">
        <f t="shared" si="17"/>
        <v>0</v>
      </c>
      <c r="V49" s="5">
        <f t="shared" si="18"/>
        <v>0</v>
      </c>
      <c r="W49" s="5">
        <f t="shared" si="19"/>
        <v>0</v>
      </c>
      <c r="X49" s="5">
        <f t="shared" si="20"/>
        <v>0</v>
      </c>
      <c r="Y49" s="5">
        <f t="shared" si="21"/>
        <v>0</v>
      </c>
      <c r="Z49" s="5">
        <f t="shared" si="22"/>
        <v>0</v>
      </c>
      <c r="AA49" s="5">
        <f t="shared" si="23"/>
        <v>0</v>
      </c>
      <c r="AB49" s="5">
        <f t="shared" si="24"/>
        <v>0</v>
      </c>
      <c r="AC49" s="5">
        <f t="shared" si="25"/>
        <v>0</v>
      </c>
      <c r="AD49" s="6">
        <f t="shared" si="26"/>
        <v>0</v>
      </c>
      <c r="AE49" s="7"/>
      <c r="AF49" s="7"/>
      <c r="AG49" s="7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</row>
    <row r="50" spans="1:44" ht="33" customHeight="1">
      <c r="A50" s="2"/>
      <c r="B50" s="43"/>
      <c r="C50" s="43"/>
      <c r="D50" s="43"/>
      <c r="E50" s="43"/>
      <c r="F50" s="43"/>
      <c r="G50" s="2"/>
      <c r="H50" s="2"/>
      <c r="I50" s="2"/>
      <c r="J50" s="2"/>
      <c r="K50" s="2"/>
      <c r="L50" s="2"/>
      <c r="M50" s="2"/>
      <c r="N50" s="2"/>
      <c r="O50" s="2"/>
      <c r="P50" s="2"/>
      <c r="Q50" s="4">
        <f t="shared" si="27"/>
        <v>0</v>
      </c>
      <c r="R50" s="5">
        <f t="shared" si="14"/>
        <v>0</v>
      </c>
      <c r="S50" s="5">
        <f t="shared" si="15"/>
        <v>0</v>
      </c>
      <c r="T50" s="5">
        <f t="shared" si="16"/>
        <v>0</v>
      </c>
      <c r="U50" s="5">
        <f t="shared" si="17"/>
        <v>0</v>
      </c>
      <c r="V50" s="5">
        <f t="shared" si="18"/>
        <v>0</v>
      </c>
      <c r="W50" s="5">
        <f t="shared" si="19"/>
        <v>0</v>
      </c>
      <c r="X50" s="5">
        <f t="shared" si="20"/>
        <v>0</v>
      </c>
      <c r="Y50" s="5">
        <f t="shared" si="21"/>
        <v>0</v>
      </c>
      <c r="Z50" s="5">
        <f t="shared" si="22"/>
        <v>0</v>
      </c>
      <c r="AA50" s="5">
        <f t="shared" si="23"/>
        <v>0</v>
      </c>
      <c r="AB50" s="5">
        <f t="shared" si="24"/>
        <v>0</v>
      </c>
      <c r="AC50" s="5">
        <f t="shared" si="25"/>
        <v>0</v>
      </c>
      <c r="AD50" s="6">
        <f t="shared" si="26"/>
        <v>0</v>
      </c>
      <c r="AE50" s="7"/>
      <c r="AF50" s="7"/>
      <c r="AG50" s="7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</row>
    <row r="51" spans="1:44" ht="33" customHeight="1">
      <c r="A51" s="2"/>
      <c r="B51" s="1"/>
      <c r="C51" s="1"/>
      <c r="D51" s="1"/>
      <c r="E51" s="43"/>
      <c r="F51" s="43"/>
      <c r="G51" s="2"/>
      <c r="H51" s="2"/>
      <c r="I51" s="2"/>
      <c r="J51" s="2"/>
      <c r="K51" s="2"/>
      <c r="L51" s="2"/>
      <c r="M51" s="2"/>
      <c r="N51" s="2"/>
      <c r="O51" s="2"/>
      <c r="P51" s="2"/>
      <c r="Q51" s="4">
        <f t="shared" si="27"/>
        <v>0</v>
      </c>
      <c r="R51" s="5">
        <f t="shared" si="14"/>
        <v>0</v>
      </c>
      <c r="S51" s="5">
        <f t="shared" si="15"/>
        <v>0</v>
      </c>
      <c r="T51" s="5">
        <f t="shared" si="16"/>
        <v>0</v>
      </c>
      <c r="U51" s="5">
        <f t="shared" si="17"/>
        <v>0</v>
      </c>
      <c r="V51" s="5">
        <f t="shared" si="18"/>
        <v>0</v>
      </c>
      <c r="W51" s="5">
        <f t="shared" si="19"/>
        <v>0</v>
      </c>
      <c r="X51" s="5">
        <f t="shared" si="20"/>
        <v>0</v>
      </c>
      <c r="Y51" s="5">
        <f t="shared" si="21"/>
        <v>0</v>
      </c>
      <c r="Z51" s="5">
        <f t="shared" si="22"/>
        <v>0</v>
      </c>
      <c r="AA51" s="5">
        <f t="shared" si="23"/>
        <v>0</v>
      </c>
      <c r="AB51" s="5">
        <f t="shared" si="24"/>
        <v>0</v>
      </c>
      <c r="AC51" s="5">
        <f t="shared" si="25"/>
        <v>0</v>
      </c>
      <c r="AD51" s="6">
        <f t="shared" si="26"/>
        <v>0</v>
      </c>
      <c r="AE51" s="7"/>
      <c r="AF51" s="7"/>
      <c r="AG51" s="7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</row>
    <row r="52" spans="1:44" ht="33" customHeight="1">
      <c r="A52" s="2"/>
      <c r="B52" s="17"/>
      <c r="C52" s="42"/>
      <c r="D52" s="17"/>
      <c r="E52" s="17"/>
      <c r="F52" s="17"/>
      <c r="G52" s="2"/>
      <c r="H52" s="2"/>
      <c r="I52" s="2"/>
      <c r="J52" s="2"/>
      <c r="K52" s="2"/>
      <c r="L52" s="2"/>
      <c r="M52" s="2"/>
      <c r="N52" s="2"/>
      <c r="O52" s="2"/>
      <c r="P52" s="2"/>
      <c r="Q52" s="4">
        <f t="shared" si="27"/>
        <v>0</v>
      </c>
      <c r="R52" s="5">
        <f t="shared" si="14"/>
        <v>0</v>
      </c>
      <c r="S52" s="5">
        <f t="shared" si="15"/>
        <v>0</v>
      </c>
      <c r="T52" s="5">
        <f t="shared" si="16"/>
        <v>0</v>
      </c>
      <c r="U52" s="5">
        <f t="shared" si="17"/>
        <v>0</v>
      </c>
      <c r="V52" s="5">
        <f t="shared" si="18"/>
        <v>0</v>
      </c>
      <c r="W52" s="5">
        <f t="shared" si="19"/>
        <v>0</v>
      </c>
      <c r="X52" s="5">
        <f t="shared" si="20"/>
        <v>0</v>
      </c>
      <c r="Y52" s="5">
        <f t="shared" si="21"/>
        <v>0</v>
      </c>
      <c r="Z52" s="5">
        <f t="shared" si="22"/>
        <v>0</v>
      </c>
      <c r="AA52" s="5">
        <f t="shared" si="23"/>
        <v>0</v>
      </c>
      <c r="AB52" s="5">
        <f t="shared" si="24"/>
        <v>0</v>
      </c>
      <c r="AC52" s="5">
        <f t="shared" si="25"/>
        <v>0</v>
      </c>
      <c r="AD52" s="6">
        <f t="shared" si="26"/>
        <v>0</v>
      </c>
      <c r="AE52" s="7"/>
      <c r="AF52" s="7"/>
      <c r="AG52" s="7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</row>
    <row r="53" spans="1:44" ht="33" customHeight="1">
      <c r="A53" s="2"/>
      <c r="B53" s="17"/>
      <c r="C53" s="42"/>
      <c r="D53" s="17"/>
      <c r="E53" s="17"/>
      <c r="F53" s="17"/>
      <c r="G53" s="2"/>
      <c r="H53" s="2"/>
      <c r="I53" s="2"/>
      <c r="J53" s="2"/>
      <c r="K53" s="2"/>
      <c r="L53" s="2"/>
      <c r="M53" s="2"/>
      <c r="N53" s="2"/>
      <c r="O53" s="2"/>
      <c r="P53" s="2"/>
      <c r="Q53" s="4">
        <f t="shared" si="27"/>
        <v>0</v>
      </c>
      <c r="R53" s="5">
        <f t="shared" si="14"/>
        <v>0</v>
      </c>
      <c r="S53" s="5">
        <f t="shared" si="15"/>
        <v>0</v>
      </c>
      <c r="T53" s="5">
        <f t="shared" si="16"/>
        <v>0</v>
      </c>
      <c r="U53" s="5">
        <f t="shared" si="17"/>
        <v>0</v>
      </c>
      <c r="V53" s="5">
        <f t="shared" si="18"/>
        <v>0</v>
      </c>
      <c r="W53" s="5">
        <f t="shared" si="19"/>
        <v>0</v>
      </c>
      <c r="X53" s="5">
        <f t="shared" si="20"/>
        <v>0</v>
      </c>
      <c r="Y53" s="5">
        <f t="shared" si="21"/>
        <v>0</v>
      </c>
      <c r="Z53" s="5">
        <f t="shared" si="22"/>
        <v>0</v>
      </c>
      <c r="AA53" s="5">
        <f t="shared" si="23"/>
        <v>0</v>
      </c>
      <c r="AB53" s="5">
        <f t="shared" si="24"/>
        <v>0</v>
      </c>
      <c r="AC53" s="5">
        <f t="shared" si="25"/>
        <v>0</v>
      </c>
      <c r="AD53" s="6">
        <f t="shared" si="26"/>
        <v>0</v>
      </c>
      <c r="AE53" s="7"/>
      <c r="AF53" s="7"/>
      <c r="AG53" s="7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</row>
    <row r="54" spans="1:44" ht="33" customHeight="1">
      <c r="A54" s="2"/>
      <c r="B54" s="17"/>
      <c r="C54" s="42"/>
      <c r="D54" s="17"/>
      <c r="E54" s="17"/>
      <c r="F54" s="17"/>
      <c r="G54" s="2"/>
      <c r="H54" s="3"/>
      <c r="I54" s="3"/>
      <c r="J54" s="27"/>
      <c r="K54" s="2"/>
      <c r="L54" s="2"/>
      <c r="M54" s="2"/>
      <c r="N54" s="2"/>
      <c r="O54" s="2"/>
      <c r="P54" s="2"/>
      <c r="Q54" s="4">
        <f t="shared" si="27"/>
        <v>0</v>
      </c>
      <c r="R54" s="5">
        <f t="shared" si="14"/>
        <v>0</v>
      </c>
      <c r="S54" s="5">
        <f t="shared" si="15"/>
        <v>0</v>
      </c>
      <c r="T54" s="5">
        <f t="shared" si="16"/>
        <v>0</v>
      </c>
      <c r="U54" s="5">
        <f t="shared" si="17"/>
        <v>0</v>
      </c>
      <c r="V54" s="5">
        <f t="shared" si="18"/>
        <v>0</v>
      </c>
      <c r="W54" s="5">
        <f t="shared" si="19"/>
        <v>0</v>
      </c>
      <c r="X54" s="5">
        <f t="shared" si="20"/>
        <v>0</v>
      </c>
      <c r="Y54" s="5">
        <f t="shared" si="21"/>
        <v>0</v>
      </c>
      <c r="Z54" s="5">
        <f t="shared" si="22"/>
        <v>0</v>
      </c>
      <c r="AA54" s="5">
        <f t="shared" si="23"/>
        <v>0</v>
      </c>
      <c r="AB54" s="5">
        <f t="shared" si="24"/>
        <v>0</v>
      </c>
      <c r="AC54" s="5">
        <f t="shared" si="25"/>
        <v>0</v>
      </c>
      <c r="AD54" s="6">
        <f t="shared" si="26"/>
        <v>0</v>
      </c>
      <c r="AE54" s="7"/>
      <c r="AF54" s="7"/>
      <c r="AG54" s="7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</row>
    <row r="55" spans="1:44" ht="33" customHeight="1">
      <c r="A55" s="2"/>
      <c r="B55" s="17"/>
      <c r="C55" s="42"/>
      <c r="D55" s="17"/>
      <c r="E55" s="17"/>
      <c r="F55" s="17"/>
      <c r="G55" s="2"/>
      <c r="H55" s="2"/>
      <c r="I55" s="2"/>
      <c r="J55" s="2"/>
      <c r="K55" s="2"/>
      <c r="L55" s="2"/>
      <c r="M55" s="2"/>
      <c r="N55" s="2"/>
      <c r="O55" s="2"/>
      <c r="P55" s="2"/>
      <c r="Q55" s="4">
        <f t="shared" si="27"/>
        <v>0</v>
      </c>
      <c r="R55" s="5">
        <f t="shared" si="14"/>
        <v>0</v>
      </c>
      <c r="S55" s="5">
        <f t="shared" si="15"/>
        <v>0</v>
      </c>
      <c r="T55" s="5">
        <f t="shared" si="16"/>
        <v>0</v>
      </c>
      <c r="U55" s="5">
        <f t="shared" si="17"/>
        <v>0</v>
      </c>
      <c r="V55" s="5">
        <f t="shared" si="18"/>
        <v>0</v>
      </c>
      <c r="W55" s="5">
        <f t="shared" si="19"/>
        <v>0</v>
      </c>
      <c r="X55" s="5">
        <f t="shared" si="20"/>
        <v>0</v>
      </c>
      <c r="Y55" s="5">
        <f t="shared" si="21"/>
        <v>0</v>
      </c>
      <c r="Z55" s="5">
        <f t="shared" si="22"/>
        <v>0</v>
      </c>
      <c r="AA55" s="5">
        <f t="shared" si="23"/>
        <v>0</v>
      </c>
      <c r="AB55" s="5">
        <f t="shared" si="24"/>
        <v>0</v>
      </c>
      <c r="AC55" s="5">
        <f t="shared" si="25"/>
        <v>0</v>
      </c>
      <c r="AD55" s="6">
        <f t="shared" si="26"/>
        <v>0</v>
      </c>
      <c r="AE55" s="7"/>
      <c r="AF55" s="7"/>
      <c r="AG55" s="7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</row>
    <row r="56" spans="1:44" ht="33" customHeight="1">
      <c r="A56" s="2"/>
      <c r="B56" s="17"/>
      <c r="C56" s="42"/>
      <c r="D56" s="17"/>
      <c r="E56" s="17"/>
      <c r="F56" s="17"/>
      <c r="G56" s="2"/>
      <c r="H56" s="2"/>
      <c r="I56" s="2"/>
      <c r="J56" s="2"/>
      <c r="K56" s="2"/>
      <c r="L56" s="2"/>
      <c r="M56" s="2"/>
      <c r="N56" s="2"/>
      <c r="O56" s="2"/>
      <c r="P56" s="2"/>
      <c r="Q56" s="4">
        <f t="shared" si="27"/>
        <v>0</v>
      </c>
      <c r="R56" s="5">
        <f t="shared" si="14"/>
        <v>0</v>
      </c>
      <c r="S56" s="5">
        <f t="shared" si="15"/>
        <v>0</v>
      </c>
      <c r="T56" s="5">
        <f t="shared" si="16"/>
        <v>0</v>
      </c>
      <c r="U56" s="5">
        <f t="shared" si="17"/>
        <v>0</v>
      </c>
      <c r="V56" s="5">
        <f t="shared" si="18"/>
        <v>0</v>
      </c>
      <c r="W56" s="5">
        <f t="shared" si="19"/>
        <v>0</v>
      </c>
      <c r="X56" s="5">
        <f t="shared" si="20"/>
        <v>0</v>
      </c>
      <c r="Y56" s="5">
        <f t="shared" si="21"/>
        <v>0</v>
      </c>
      <c r="Z56" s="5">
        <f t="shared" si="22"/>
        <v>0</v>
      </c>
      <c r="AA56" s="5">
        <f t="shared" si="23"/>
        <v>0</v>
      </c>
      <c r="AB56" s="5">
        <f t="shared" si="24"/>
        <v>0</v>
      </c>
      <c r="AC56" s="5">
        <f t="shared" si="25"/>
        <v>0</v>
      </c>
      <c r="AD56" s="6">
        <f t="shared" si="26"/>
        <v>0</v>
      </c>
      <c r="AE56" s="7"/>
      <c r="AF56" s="7"/>
      <c r="AG56" s="7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</row>
    <row r="57" spans="1:44" ht="33" customHeight="1">
      <c r="A57" s="2"/>
      <c r="B57" s="15"/>
      <c r="C57" s="15"/>
      <c r="D57" s="15"/>
      <c r="E57" s="15"/>
      <c r="F57" s="15"/>
      <c r="G57" s="2"/>
      <c r="H57" s="2"/>
      <c r="I57" s="2"/>
      <c r="J57" s="2"/>
      <c r="K57" s="2"/>
      <c r="L57" s="2"/>
      <c r="M57" s="2"/>
      <c r="N57" s="2"/>
      <c r="O57" s="2"/>
      <c r="P57" s="2"/>
      <c r="Q57" s="4">
        <f t="shared" si="27"/>
        <v>0</v>
      </c>
      <c r="R57" s="5">
        <f t="shared" si="14"/>
        <v>0</v>
      </c>
      <c r="S57" s="5">
        <f t="shared" si="15"/>
        <v>0</v>
      </c>
      <c r="T57" s="5">
        <f t="shared" si="16"/>
        <v>0</v>
      </c>
      <c r="U57" s="5">
        <f t="shared" si="17"/>
        <v>0</v>
      </c>
      <c r="V57" s="5">
        <f t="shared" si="18"/>
        <v>0</v>
      </c>
      <c r="W57" s="5">
        <f t="shared" si="19"/>
        <v>0</v>
      </c>
      <c r="X57" s="5">
        <f t="shared" si="20"/>
        <v>0</v>
      </c>
      <c r="Y57" s="5">
        <f t="shared" si="21"/>
        <v>0</v>
      </c>
      <c r="Z57" s="5">
        <f t="shared" si="22"/>
        <v>0</v>
      </c>
      <c r="AA57" s="5">
        <f t="shared" si="23"/>
        <v>0</v>
      </c>
      <c r="AB57" s="5">
        <f t="shared" si="24"/>
        <v>0</v>
      </c>
      <c r="AC57" s="5">
        <f t="shared" si="25"/>
        <v>0</v>
      </c>
      <c r="AD57" s="6">
        <f t="shared" si="26"/>
        <v>0</v>
      </c>
      <c r="AE57" s="7"/>
      <c r="AF57" s="7"/>
      <c r="AG57" s="7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</row>
    <row r="58" spans="1:44" ht="33" customHeight="1">
      <c r="A58" s="2"/>
      <c r="B58" s="3"/>
      <c r="C58" s="3"/>
      <c r="D58" s="3"/>
      <c r="E58" s="3"/>
      <c r="F58" s="3"/>
      <c r="G58" s="2"/>
      <c r="H58" s="2"/>
      <c r="I58" s="2"/>
      <c r="J58" s="2"/>
      <c r="K58" s="2"/>
      <c r="L58" s="2"/>
      <c r="M58" s="2"/>
      <c r="N58" s="2"/>
      <c r="O58" s="2"/>
      <c r="P58" s="2"/>
      <c r="Q58" s="4">
        <f t="shared" si="27"/>
        <v>0</v>
      </c>
      <c r="R58" s="5">
        <f t="shared" si="14"/>
        <v>0</v>
      </c>
      <c r="S58" s="5">
        <f t="shared" si="15"/>
        <v>0</v>
      </c>
      <c r="T58" s="5">
        <f t="shared" si="16"/>
        <v>0</v>
      </c>
      <c r="U58" s="5">
        <f t="shared" si="17"/>
        <v>0</v>
      </c>
      <c r="V58" s="5">
        <f t="shared" si="18"/>
        <v>0</v>
      </c>
      <c r="W58" s="5">
        <f t="shared" si="19"/>
        <v>0</v>
      </c>
      <c r="X58" s="5">
        <f t="shared" si="20"/>
        <v>0</v>
      </c>
      <c r="Y58" s="5">
        <f t="shared" si="21"/>
        <v>0</v>
      </c>
      <c r="Z58" s="5">
        <f t="shared" si="22"/>
        <v>0</v>
      </c>
      <c r="AA58" s="5">
        <f t="shared" si="23"/>
        <v>0</v>
      </c>
      <c r="AB58" s="5">
        <f t="shared" si="24"/>
        <v>0</v>
      </c>
      <c r="AC58" s="5">
        <f t="shared" si="25"/>
        <v>0</v>
      </c>
      <c r="AD58" s="6">
        <f t="shared" si="26"/>
        <v>0</v>
      </c>
      <c r="AE58" s="7"/>
      <c r="AF58" s="7"/>
      <c r="AG58" s="7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</row>
    <row r="59" spans="1:44" ht="33" customHeight="1">
      <c r="A59" s="2"/>
      <c r="B59" s="3"/>
      <c r="C59" s="3"/>
      <c r="D59" s="3"/>
      <c r="E59" s="3"/>
      <c r="F59" s="3"/>
      <c r="G59" s="2"/>
      <c r="H59" s="2"/>
      <c r="I59" s="2"/>
      <c r="J59" s="2"/>
      <c r="K59" s="2"/>
      <c r="L59" s="2"/>
      <c r="M59" s="2"/>
      <c r="N59" s="2"/>
      <c r="O59" s="2"/>
      <c r="P59" s="2"/>
      <c r="Q59" s="4">
        <f t="shared" si="27"/>
        <v>0</v>
      </c>
      <c r="R59" s="5">
        <f t="shared" si="14"/>
        <v>0</v>
      </c>
      <c r="S59" s="5">
        <f t="shared" si="15"/>
        <v>0</v>
      </c>
      <c r="T59" s="5">
        <f t="shared" si="16"/>
        <v>0</v>
      </c>
      <c r="U59" s="5">
        <f t="shared" si="17"/>
        <v>0</v>
      </c>
      <c r="V59" s="5">
        <f t="shared" si="18"/>
        <v>0</v>
      </c>
      <c r="W59" s="5">
        <f t="shared" si="19"/>
        <v>0</v>
      </c>
      <c r="X59" s="5">
        <f t="shared" si="20"/>
        <v>0</v>
      </c>
      <c r="Y59" s="5">
        <f t="shared" si="21"/>
        <v>0</v>
      </c>
      <c r="Z59" s="5">
        <f t="shared" si="22"/>
        <v>0</v>
      </c>
      <c r="AA59" s="5">
        <f t="shared" si="23"/>
        <v>0</v>
      </c>
      <c r="AB59" s="5">
        <f t="shared" si="24"/>
        <v>0</v>
      </c>
      <c r="AC59" s="5">
        <f t="shared" si="25"/>
        <v>0</v>
      </c>
      <c r="AD59" s="6">
        <f t="shared" si="26"/>
        <v>0</v>
      </c>
      <c r="AE59" s="7"/>
      <c r="AF59" s="7"/>
      <c r="AG59" s="7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</row>
    <row r="60" spans="1:44" ht="33" customHeight="1">
      <c r="A60" s="2"/>
      <c r="B60" s="3"/>
      <c r="C60" s="3"/>
      <c r="D60" s="3"/>
      <c r="E60" s="3"/>
      <c r="F60" s="3"/>
      <c r="G60" s="2"/>
      <c r="H60" s="2"/>
      <c r="I60" s="2"/>
      <c r="J60" s="2"/>
      <c r="K60" s="2"/>
      <c r="L60" s="2"/>
      <c r="M60" s="2"/>
      <c r="N60" s="2"/>
      <c r="O60" s="2"/>
      <c r="P60" s="2"/>
      <c r="Q60" s="4">
        <f t="shared" si="27"/>
        <v>0</v>
      </c>
      <c r="R60" s="5">
        <f t="shared" si="14"/>
        <v>0</v>
      </c>
      <c r="S60" s="5">
        <f t="shared" si="15"/>
        <v>0</v>
      </c>
      <c r="T60" s="5">
        <f t="shared" si="16"/>
        <v>0</v>
      </c>
      <c r="U60" s="5">
        <f t="shared" si="17"/>
        <v>0</v>
      </c>
      <c r="V60" s="5">
        <f t="shared" si="18"/>
        <v>0</v>
      </c>
      <c r="W60" s="5">
        <f t="shared" si="19"/>
        <v>0</v>
      </c>
      <c r="X60" s="5">
        <f t="shared" si="20"/>
        <v>0</v>
      </c>
      <c r="Y60" s="5">
        <f t="shared" si="21"/>
        <v>0</v>
      </c>
      <c r="Z60" s="5">
        <f t="shared" si="22"/>
        <v>0</v>
      </c>
      <c r="AA60" s="5">
        <f t="shared" si="23"/>
        <v>0</v>
      </c>
      <c r="AB60" s="5">
        <f t="shared" si="24"/>
        <v>0</v>
      </c>
      <c r="AC60" s="5">
        <f t="shared" si="25"/>
        <v>0</v>
      </c>
      <c r="AD60" s="6">
        <f t="shared" si="26"/>
        <v>0</v>
      </c>
      <c r="AE60" s="7"/>
      <c r="AF60" s="7"/>
      <c r="AG60" s="7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</row>
  </sheetData>
  <sheetProtection/>
  <mergeCells count="7">
    <mergeCell ref="Q6:Q8"/>
    <mergeCell ref="J4:K4"/>
    <mergeCell ref="A2:H2"/>
    <mergeCell ref="A4:H4"/>
    <mergeCell ref="A6:A8"/>
    <mergeCell ref="B6:B8"/>
    <mergeCell ref="C6:C8"/>
  </mergeCells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R61"/>
  <sheetViews>
    <sheetView tabSelected="1" zoomScale="65" zoomScaleNormal="65" zoomScalePageLayoutView="0" workbookViewId="0" topLeftCell="A1">
      <selection activeCell="B9" sqref="B9:Q49"/>
    </sheetView>
  </sheetViews>
  <sheetFormatPr defaultColWidth="9.140625" defaultRowHeight="12.75"/>
  <cols>
    <col min="1" max="1" width="9.140625" style="10" customWidth="1"/>
    <col min="2" max="2" width="14.57421875" style="9" customWidth="1"/>
    <col min="3" max="3" width="31.00390625" style="10" bestFit="1" customWidth="1"/>
    <col min="4" max="4" width="20.7109375" style="9" customWidth="1"/>
    <col min="5" max="5" width="13.57421875" style="9" customWidth="1"/>
    <col min="6" max="6" width="12.421875" style="9" customWidth="1"/>
    <col min="7" max="7" width="12.140625" style="10" customWidth="1"/>
    <col min="8" max="9" width="11.8515625" style="10" customWidth="1"/>
    <col min="10" max="10" width="12.7109375" style="10" customWidth="1"/>
    <col min="11" max="11" width="12.421875" style="10" customWidth="1"/>
    <col min="12" max="12" width="12.8515625" style="10" customWidth="1"/>
    <col min="13" max="13" width="14.140625" style="10" customWidth="1"/>
    <col min="14" max="16" width="12.7109375" style="10" customWidth="1"/>
    <col min="17" max="17" width="12.28125" style="11" bestFit="1" customWidth="1"/>
    <col min="18" max="18" width="11.28125" style="12" customWidth="1"/>
    <col min="19" max="29" width="9.140625" style="12" customWidth="1"/>
    <col min="30" max="30" width="8.8515625" style="12" customWidth="1"/>
    <col min="31" max="33" width="9.140625" style="13" customWidth="1"/>
    <col min="34" max="16384" width="9.140625" style="9" customWidth="1"/>
  </cols>
  <sheetData>
    <row r="1" spans="1:33" s="16" customFormat="1" ht="15">
      <c r="A1" s="11"/>
      <c r="C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8"/>
      <c r="AF1" s="18"/>
      <c r="AG1" s="18"/>
    </row>
    <row r="2" spans="1:33" s="16" customFormat="1" ht="15">
      <c r="A2" s="68" t="s">
        <v>8</v>
      </c>
      <c r="B2" s="68"/>
      <c r="C2" s="68"/>
      <c r="D2" s="68"/>
      <c r="E2" s="68"/>
      <c r="F2" s="68"/>
      <c r="G2" s="68"/>
      <c r="H2" s="68"/>
      <c r="I2" s="34"/>
      <c r="J2" s="11"/>
      <c r="K2" s="11"/>
      <c r="L2" s="11"/>
      <c r="M2" s="11"/>
      <c r="N2" s="11"/>
      <c r="O2" s="11"/>
      <c r="P2" s="11"/>
      <c r="Q2" s="11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8"/>
      <c r="AF2" s="18"/>
      <c r="AG2" s="18"/>
    </row>
    <row r="3" spans="1:33" s="16" customFormat="1" ht="15">
      <c r="A3" s="11"/>
      <c r="C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8"/>
      <c r="AF3" s="18"/>
      <c r="AG3" s="18"/>
    </row>
    <row r="4" spans="1:33" s="16" customFormat="1" ht="18" customHeight="1">
      <c r="A4" s="69" t="s">
        <v>21</v>
      </c>
      <c r="B4" s="69"/>
      <c r="C4" s="69"/>
      <c r="D4" s="69"/>
      <c r="E4" s="69"/>
      <c r="F4" s="69"/>
      <c r="G4" s="69"/>
      <c r="H4" s="69"/>
      <c r="I4" s="19"/>
      <c r="J4" s="74" t="s">
        <v>16</v>
      </c>
      <c r="K4" s="75"/>
      <c r="M4" s="30">
        <f>SUM(E7:P7)/8</f>
        <v>8</v>
      </c>
      <c r="N4" s="11"/>
      <c r="O4" s="11"/>
      <c r="P4" s="11"/>
      <c r="Q4" s="11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8"/>
      <c r="AF4" s="18"/>
      <c r="AG4" s="18"/>
    </row>
    <row r="5" spans="1:33" s="16" customFormat="1" ht="18" customHeight="1">
      <c r="A5" s="20"/>
      <c r="B5" s="20"/>
      <c r="C5" s="19"/>
      <c r="D5" s="20"/>
      <c r="E5" s="20"/>
      <c r="F5" s="20"/>
      <c r="G5" s="20"/>
      <c r="H5" s="20"/>
      <c r="I5" s="20"/>
      <c r="J5" s="19"/>
      <c r="K5" s="11"/>
      <c r="L5" s="11"/>
      <c r="M5" s="11"/>
      <c r="N5" s="11"/>
      <c r="O5" s="11"/>
      <c r="P5" s="11"/>
      <c r="Q5" s="11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8"/>
      <c r="AF5" s="18"/>
      <c r="AG5" s="18"/>
    </row>
    <row r="6" spans="1:33" s="24" customFormat="1" ht="15" customHeight="1">
      <c r="A6" s="70" t="s">
        <v>0</v>
      </c>
      <c r="B6" s="65" t="s">
        <v>1</v>
      </c>
      <c r="C6" s="65" t="s">
        <v>9</v>
      </c>
      <c r="D6" s="21" t="s">
        <v>2</v>
      </c>
      <c r="E6" s="35" t="s">
        <v>45</v>
      </c>
      <c r="F6" s="21" t="s">
        <v>31</v>
      </c>
      <c r="G6" s="21" t="s">
        <v>46</v>
      </c>
      <c r="H6" s="21" t="s">
        <v>3</v>
      </c>
      <c r="I6" s="21" t="s">
        <v>47</v>
      </c>
      <c r="J6" s="21" t="s">
        <v>48</v>
      </c>
      <c r="K6" s="21" t="s">
        <v>50</v>
      </c>
      <c r="L6" s="21" t="s">
        <v>49</v>
      </c>
      <c r="M6" s="21" t="s">
        <v>380</v>
      </c>
      <c r="N6" s="21" t="s">
        <v>52</v>
      </c>
      <c r="O6" s="21" t="s">
        <v>10</v>
      </c>
      <c r="P6" s="21" t="s">
        <v>7</v>
      </c>
      <c r="Q6" s="65" t="s">
        <v>4</v>
      </c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3"/>
      <c r="AF6" s="23"/>
      <c r="AG6" s="23"/>
    </row>
    <row r="7" spans="1:33" s="24" customFormat="1" ht="14.25" customHeight="1">
      <c r="A7" s="71"/>
      <c r="B7" s="66"/>
      <c r="C7" s="66"/>
      <c r="D7" s="25" t="s">
        <v>5</v>
      </c>
      <c r="E7" s="26">
        <f aca="true" t="shared" si="0" ref="E7:P7">COUNTIF(E9:E99,"&gt;0")</f>
        <v>8</v>
      </c>
      <c r="F7" s="26">
        <f t="shared" si="0"/>
        <v>0</v>
      </c>
      <c r="G7" s="26">
        <f t="shared" si="0"/>
        <v>0</v>
      </c>
      <c r="H7" s="26">
        <f t="shared" si="0"/>
        <v>12</v>
      </c>
      <c r="I7" s="26">
        <f t="shared" si="0"/>
        <v>4</v>
      </c>
      <c r="J7" s="26">
        <f t="shared" si="0"/>
        <v>0</v>
      </c>
      <c r="K7" s="26">
        <f t="shared" si="0"/>
        <v>8</v>
      </c>
      <c r="L7" s="26">
        <f t="shared" si="0"/>
        <v>0</v>
      </c>
      <c r="M7" s="26">
        <f t="shared" si="0"/>
        <v>6</v>
      </c>
      <c r="N7" s="26">
        <f t="shared" si="0"/>
        <v>5</v>
      </c>
      <c r="O7" s="26">
        <f t="shared" si="0"/>
        <v>6</v>
      </c>
      <c r="P7" s="26">
        <f t="shared" si="0"/>
        <v>15</v>
      </c>
      <c r="Q7" s="66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3"/>
      <c r="AF7" s="23"/>
      <c r="AG7" s="23"/>
    </row>
    <row r="8" spans="1:33" s="24" customFormat="1" ht="14.25" customHeight="1">
      <c r="A8" s="72"/>
      <c r="B8" s="73"/>
      <c r="C8" s="73"/>
      <c r="D8" s="25" t="s">
        <v>6</v>
      </c>
      <c r="E8" s="29">
        <v>1</v>
      </c>
      <c r="F8" s="29">
        <v>1</v>
      </c>
      <c r="G8" s="26">
        <v>0.5</v>
      </c>
      <c r="H8" s="26">
        <v>1</v>
      </c>
      <c r="I8" s="26">
        <v>1</v>
      </c>
      <c r="J8" s="26">
        <v>1</v>
      </c>
      <c r="K8" s="26">
        <v>1</v>
      </c>
      <c r="L8" s="26">
        <v>0.5</v>
      </c>
      <c r="M8" s="26">
        <v>1</v>
      </c>
      <c r="N8" s="26">
        <v>1</v>
      </c>
      <c r="O8" s="26">
        <v>1</v>
      </c>
      <c r="P8" s="26">
        <v>1</v>
      </c>
      <c r="Q8" s="67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3"/>
      <c r="AF8" s="23"/>
      <c r="AG8" s="23"/>
    </row>
    <row r="9" spans="1:44" ht="33" customHeight="1">
      <c r="A9" s="14">
        <v>1</v>
      </c>
      <c r="B9" s="17" t="s">
        <v>223</v>
      </c>
      <c r="C9" s="42" t="s">
        <v>157</v>
      </c>
      <c r="D9" s="17" t="s">
        <v>158</v>
      </c>
      <c r="E9" s="17"/>
      <c r="F9" s="17"/>
      <c r="G9" s="2"/>
      <c r="H9" s="2">
        <v>3</v>
      </c>
      <c r="I9" s="2">
        <v>1</v>
      </c>
      <c r="J9" s="2"/>
      <c r="K9" s="2">
        <v>1</v>
      </c>
      <c r="L9" s="2"/>
      <c r="M9" s="2">
        <v>2</v>
      </c>
      <c r="N9" s="2">
        <v>1</v>
      </c>
      <c r="O9" s="2">
        <v>2</v>
      </c>
      <c r="P9" s="2">
        <v>2</v>
      </c>
      <c r="Q9" s="4">
        <f>AD9</f>
        <v>5342.483746814912</v>
      </c>
      <c r="R9" s="5">
        <f aca="true" t="shared" si="1" ref="R9:R39">IF(OR(E9="",E9="-"),0,E$8*(101+1000*LOG10(E$7/E9)))</f>
        <v>0</v>
      </c>
      <c r="S9" s="5">
        <f aca="true" t="shared" si="2" ref="S9:S39">IF(OR(F9="",F9="-"),0,F$8*(101+1000*LOG10(F$7/F9)))</f>
        <v>0</v>
      </c>
      <c r="T9" s="5">
        <f aca="true" t="shared" si="3" ref="T9:T39">IF(OR(G9="",G9="-"),0,G$8*(101+1000*LOG10(G$7/G9)))</f>
        <v>0</v>
      </c>
      <c r="U9" s="5">
        <f aca="true" t="shared" si="4" ref="U9:U39">IF(OR(H9="",H9="-"),0,H$8*(101+1000*LOG10(H$7/H9)))</f>
        <v>703.0599913279624</v>
      </c>
      <c r="V9" s="5">
        <f aca="true" t="shared" si="5" ref="V9:V39">IF(OR(I9="",I9="-"),0,I$8*(101+1000*LOG10(I$7/I9)))</f>
        <v>703.0599913279624</v>
      </c>
      <c r="W9" s="5">
        <f aca="true" t="shared" si="6" ref="W9:W39">IF(OR(J9="",J9="-"),0,J$8*(101+1000*LOG10(J$7/J9)))</f>
        <v>0</v>
      </c>
      <c r="X9" s="5">
        <f aca="true" t="shared" si="7" ref="X9:X39">IF(OR(K9="",K9="-"),0,K$8*(101+1000*LOG10(K$7/K9)))</f>
        <v>1004.0899869919435</v>
      </c>
      <c r="Y9" s="5">
        <f aca="true" t="shared" si="8" ref="Y9:Y39">IF(OR(L9="",L9="-"),0,L$8*(101+1000*LOG10(L$7/L9)))</f>
        <v>0</v>
      </c>
      <c r="Z9" s="5">
        <f aca="true" t="shared" si="9" ref="Z9:Z39">IF(OR(M9="",M9="-"),0,M$8*(101+1000*LOG10(M$7/M9)))</f>
        <v>578.1212547196624</v>
      </c>
      <c r="AA9" s="5">
        <f aca="true" t="shared" si="10" ref="AA9:AA39">IF(OR(N9="",N9="-"),0,N$8*(101+1000*LOG10(N$7/N9)))</f>
        <v>799.9700043360189</v>
      </c>
      <c r="AB9" s="5">
        <f aca="true" t="shared" si="11" ref="AB9:AB39">IF(OR(O9="",O9="-"),0,O$8*(101+1000*LOG10(O$7/O9)))</f>
        <v>578.1212547196624</v>
      </c>
      <c r="AC9" s="5">
        <f aca="true" t="shared" si="12" ref="AC9:AC39">IF(OR(P9="",P9="-"),0,P$8*(101+1000*LOG10(P$7/P9)))</f>
        <v>976.0612633917001</v>
      </c>
      <c r="AD9" s="6">
        <f aca="true" t="shared" si="13" ref="AD9:AD39">SUM(R9:AC9)</f>
        <v>5342.483746814912</v>
      </c>
      <c r="AE9" s="7"/>
      <c r="AF9" s="7"/>
      <c r="AG9" s="7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</row>
    <row r="10" spans="1:44" ht="33" customHeight="1">
      <c r="A10" s="14">
        <v>2</v>
      </c>
      <c r="B10" s="43" t="s">
        <v>154</v>
      </c>
      <c r="C10" s="43" t="s">
        <v>152</v>
      </c>
      <c r="D10" s="46" t="s">
        <v>153</v>
      </c>
      <c r="E10" s="17"/>
      <c r="F10" s="17"/>
      <c r="G10" s="2"/>
      <c r="H10" s="2">
        <v>1</v>
      </c>
      <c r="I10" s="2"/>
      <c r="J10" s="2"/>
      <c r="K10" s="2">
        <v>2</v>
      </c>
      <c r="L10" s="2"/>
      <c r="M10" s="2">
        <v>1</v>
      </c>
      <c r="N10" s="2">
        <v>2</v>
      </c>
      <c r="O10" s="2">
        <v>1</v>
      </c>
      <c r="P10" s="2">
        <v>6</v>
      </c>
      <c r="Q10" s="4">
        <f>AD10</f>
        <v>4639.42375548695</v>
      </c>
      <c r="R10" s="5">
        <f t="shared" si="1"/>
        <v>0</v>
      </c>
      <c r="S10" s="5">
        <f t="shared" si="2"/>
        <v>0</v>
      </c>
      <c r="T10" s="5">
        <f t="shared" si="3"/>
        <v>0</v>
      </c>
      <c r="U10" s="5">
        <f t="shared" si="4"/>
        <v>1180.1812460476249</v>
      </c>
      <c r="V10" s="5">
        <f t="shared" si="5"/>
        <v>0</v>
      </c>
      <c r="W10" s="5">
        <f t="shared" si="6"/>
        <v>0</v>
      </c>
      <c r="X10" s="5">
        <f t="shared" si="7"/>
        <v>703.0599913279624</v>
      </c>
      <c r="Y10" s="5">
        <f t="shared" si="8"/>
        <v>0</v>
      </c>
      <c r="Z10" s="5">
        <f t="shared" si="9"/>
        <v>879.1512503836436</v>
      </c>
      <c r="AA10" s="5">
        <f t="shared" si="10"/>
        <v>498.9400086720376</v>
      </c>
      <c r="AB10" s="5">
        <f t="shared" si="11"/>
        <v>879.1512503836436</v>
      </c>
      <c r="AC10" s="5">
        <f t="shared" si="12"/>
        <v>498.9400086720376</v>
      </c>
      <c r="AD10" s="6">
        <f t="shared" si="13"/>
        <v>4639.42375548695</v>
      </c>
      <c r="AE10" s="7"/>
      <c r="AF10" s="7"/>
      <c r="AG10" s="7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</row>
    <row r="11" spans="1:44" ht="33" customHeight="1">
      <c r="A11" s="14">
        <v>3</v>
      </c>
      <c r="B11" s="45" t="s">
        <v>87</v>
      </c>
      <c r="C11" s="45" t="s">
        <v>80</v>
      </c>
      <c r="D11" s="45" t="s">
        <v>32</v>
      </c>
      <c r="E11" s="3">
        <v>1</v>
      </c>
      <c r="F11" s="3"/>
      <c r="G11" s="2"/>
      <c r="H11" s="2"/>
      <c r="I11" s="2"/>
      <c r="J11" s="2"/>
      <c r="K11" s="2"/>
      <c r="L11" s="2"/>
      <c r="M11" s="2"/>
      <c r="N11" s="2"/>
      <c r="O11" s="2">
        <v>3</v>
      </c>
      <c r="P11" s="2">
        <v>1</v>
      </c>
      <c r="Q11" s="4">
        <f>AD11</f>
        <v>2683.211241711606</v>
      </c>
      <c r="R11" s="5">
        <f t="shared" si="1"/>
        <v>1004.0899869919435</v>
      </c>
      <c r="S11" s="5">
        <f t="shared" si="2"/>
        <v>0</v>
      </c>
      <c r="T11" s="5">
        <f t="shared" si="3"/>
        <v>0</v>
      </c>
      <c r="U11" s="5">
        <f t="shared" si="4"/>
        <v>0</v>
      </c>
      <c r="V11" s="5">
        <f t="shared" si="5"/>
        <v>0</v>
      </c>
      <c r="W11" s="5">
        <f t="shared" si="6"/>
        <v>0</v>
      </c>
      <c r="X11" s="5">
        <f t="shared" si="7"/>
        <v>0</v>
      </c>
      <c r="Y11" s="5">
        <f t="shared" si="8"/>
        <v>0</v>
      </c>
      <c r="Z11" s="5">
        <f t="shared" si="9"/>
        <v>0</v>
      </c>
      <c r="AA11" s="5">
        <f t="shared" si="10"/>
        <v>0</v>
      </c>
      <c r="AB11" s="5">
        <f t="shared" si="11"/>
        <v>402.0299956639812</v>
      </c>
      <c r="AC11" s="5">
        <f t="shared" si="12"/>
        <v>1277.0912590556813</v>
      </c>
      <c r="AD11" s="6">
        <f t="shared" si="13"/>
        <v>2683.211241711606</v>
      </c>
      <c r="AE11" s="7"/>
      <c r="AF11" s="7"/>
      <c r="AG11" s="7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</row>
    <row r="12" spans="1:44" ht="33" customHeight="1">
      <c r="A12" s="14">
        <v>4</v>
      </c>
      <c r="B12" s="43" t="s">
        <v>236</v>
      </c>
      <c r="C12" s="43" t="s">
        <v>234</v>
      </c>
      <c r="D12" s="43" t="s">
        <v>235</v>
      </c>
      <c r="E12" s="43"/>
      <c r="F12" s="43"/>
      <c r="G12" s="2"/>
      <c r="H12" s="2"/>
      <c r="I12" s="2"/>
      <c r="J12" s="2"/>
      <c r="K12" s="2">
        <v>3</v>
      </c>
      <c r="L12" s="2"/>
      <c r="M12" s="2"/>
      <c r="N12" s="2">
        <v>3</v>
      </c>
      <c r="O12" s="2"/>
      <c r="P12" s="2">
        <v>3</v>
      </c>
      <c r="Q12" s="4">
        <f>AD12</f>
        <v>1649.7874862246563</v>
      </c>
      <c r="R12" s="5">
        <f t="shared" si="1"/>
        <v>0</v>
      </c>
      <c r="S12" s="5">
        <f t="shared" si="2"/>
        <v>0</v>
      </c>
      <c r="T12" s="5">
        <f t="shared" si="3"/>
        <v>0</v>
      </c>
      <c r="U12" s="5">
        <f t="shared" si="4"/>
        <v>0</v>
      </c>
      <c r="V12" s="5">
        <f t="shared" si="5"/>
        <v>0</v>
      </c>
      <c r="W12" s="5">
        <f t="shared" si="6"/>
        <v>0</v>
      </c>
      <c r="X12" s="5">
        <f t="shared" si="7"/>
        <v>526.9687322722812</v>
      </c>
      <c r="Y12" s="5">
        <f t="shared" si="8"/>
        <v>0</v>
      </c>
      <c r="Z12" s="5">
        <f t="shared" si="9"/>
        <v>0</v>
      </c>
      <c r="AA12" s="5">
        <f t="shared" si="10"/>
        <v>322.8487496163564</v>
      </c>
      <c r="AB12" s="5">
        <f t="shared" si="11"/>
        <v>0</v>
      </c>
      <c r="AC12" s="5">
        <f t="shared" si="12"/>
        <v>799.9700043360189</v>
      </c>
      <c r="AD12" s="6">
        <f t="shared" si="13"/>
        <v>1649.7874862246563</v>
      </c>
      <c r="AE12" s="7"/>
      <c r="AF12" s="7"/>
      <c r="AG12" s="7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</row>
    <row r="13" spans="1:44" ht="33" customHeight="1">
      <c r="A13" s="14">
        <v>5</v>
      </c>
      <c r="B13" s="43"/>
      <c r="C13" s="43" t="s">
        <v>178</v>
      </c>
      <c r="D13" s="46" t="s">
        <v>179</v>
      </c>
      <c r="E13" s="43">
        <v>8</v>
      </c>
      <c r="F13" s="43"/>
      <c r="G13" s="2"/>
      <c r="H13" s="2">
        <v>12</v>
      </c>
      <c r="I13" s="2">
        <v>3</v>
      </c>
      <c r="J13" s="2"/>
      <c r="K13" s="2"/>
      <c r="L13" s="2"/>
      <c r="M13" s="2"/>
      <c r="N13" s="2"/>
      <c r="O13" s="2"/>
      <c r="P13" s="2">
        <v>4</v>
      </c>
      <c r="Q13" s="4">
        <f>AD13</f>
        <v>1102.9700043360187</v>
      </c>
      <c r="R13" s="5">
        <f t="shared" si="1"/>
        <v>101</v>
      </c>
      <c r="S13" s="5">
        <f t="shared" si="2"/>
        <v>0</v>
      </c>
      <c r="T13" s="5">
        <f t="shared" si="3"/>
        <v>0</v>
      </c>
      <c r="U13" s="5">
        <f t="shared" si="4"/>
        <v>101</v>
      </c>
      <c r="V13" s="5">
        <f t="shared" si="5"/>
        <v>225.93873660829993</v>
      </c>
      <c r="W13" s="5">
        <f t="shared" si="6"/>
        <v>0</v>
      </c>
      <c r="X13" s="5">
        <f t="shared" si="7"/>
        <v>0</v>
      </c>
      <c r="Y13" s="5">
        <f t="shared" si="8"/>
        <v>0</v>
      </c>
      <c r="Z13" s="5">
        <f t="shared" si="9"/>
        <v>0</v>
      </c>
      <c r="AA13" s="5">
        <f t="shared" si="10"/>
        <v>0</v>
      </c>
      <c r="AB13" s="5">
        <f t="shared" si="11"/>
        <v>0</v>
      </c>
      <c r="AC13" s="5">
        <f t="shared" si="12"/>
        <v>675.0312677277188</v>
      </c>
      <c r="AD13" s="6">
        <f t="shared" si="13"/>
        <v>1102.9700043360187</v>
      </c>
      <c r="AE13" s="7"/>
      <c r="AF13" s="7"/>
      <c r="AG13" s="7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</row>
    <row r="14" spans="1:44" ht="33" customHeight="1">
      <c r="A14" s="14">
        <v>6</v>
      </c>
      <c r="B14" s="14" t="s">
        <v>239</v>
      </c>
      <c r="C14" s="15" t="s">
        <v>237</v>
      </c>
      <c r="D14" s="14" t="s">
        <v>238</v>
      </c>
      <c r="E14" s="14"/>
      <c r="F14" s="14"/>
      <c r="G14" s="2"/>
      <c r="H14" s="3"/>
      <c r="I14" s="3"/>
      <c r="J14" s="3"/>
      <c r="K14" s="2">
        <v>4</v>
      </c>
      <c r="L14" s="2"/>
      <c r="M14" s="2">
        <v>3</v>
      </c>
      <c r="N14" s="2"/>
      <c r="O14" s="2">
        <v>4</v>
      </c>
      <c r="P14" s="2"/>
      <c r="Q14" s="4">
        <f>AD14</f>
        <v>1081.1512503836436</v>
      </c>
      <c r="R14" s="5">
        <f t="shared" si="1"/>
        <v>0</v>
      </c>
      <c r="S14" s="5">
        <f t="shared" si="2"/>
        <v>0</v>
      </c>
      <c r="T14" s="5">
        <f t="shared" si="3"/>
        <v>0</v>
      </c>
      <c r="U14" s="5">
        <f t="shared" si="4"/>
        <v>0</v>
      </c>
      <c r="V14" s="5">
        <f t="shared" si="5"/>
        <v>0</v>
      </c>
      <c r="W14" s="5">
        <f t="shared" si="6"/>
        <v>0</v>
      </c>
      <c r="X14" s="5">
        <f t="shared" si="7"/>
        <v>402.0299956639812</v>
      </c>
      <c r="Y14" s="5">
        <f t="shared" si="8"/>
        <v>0</v>
      </c>
      <c r="Z14" s="5">
        <f t="shared" si="9"/>
        <v>402.0299956639812</v>
      </c>
      <c r="AA14" s="5">
        <f t="shared" si="10"/>
        <v>0</v>
      </c>
      <c r="AB14" s="5">
        <f t="shared" si="11"/>
        <v>277.09125905568123</v>
      </c>
      <c r="AC14" s="5">
        <f t="shared" si="12"/>
        <v>0</v>
      </c>
      <c r="AD14" s="6">
        <f t="shared" si="13"/>
        <v>1081.1512503836436</v>
      </c>
      <c r="AE14" s="7"/>
      <c r="AF14" s="7"/>
      <c r="AG14" s="7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</row>
    <row r="15" spans="1:44" ht="33" customHeight="1">
      <c r="A15" s="14">
        <v>7</v>
      </c>
      <c r="B15" s="17" t="s">
        <v>168</v>
      </c>
      <c r="C15" s="42" t="s">
        <v>166</v>
      </c>
      <c r="D15" s="17" t="s">
        <v>167</v>
      </c>
      <c r="E15" s="17"/>
      <c r="F15" s="17"/>
      <c r="G15" s="2"/>
      <c r="H15" s="2">
        <v>7</v>
      </c>
      <c r="I15" s="2"/>
      <c r="J15" s="2"/>
      <c r="K15" s="2"/>
      <c r="L15" s="2"/>
      <c r="M15" s="2"/>
      <c r="N15" s="2"/>
      <c r="O15" s="2"/>
      <c r="P15" s="2">
        <v>5</v>
      </c>
      <c r="Q15" s="4">
        <f>AD15</f>
        <v>913.2044607530304</v>
      </c>
      <c r="R15" s="5">
        <f t="shared" si="1"/>
        <v>0</v>
      </c>
      <c r="S15" s="5">
        <f t="shared" si="2"/>
        <v>0</v>
      </c>
      <c r="T15" s="5">
        <f t="shared" si="3"/>
        <v>0</v>
      </c>
      <c r="U15" s="5">
        <f t="shared" si="4"/>
        <v>335.08320603336796</v>
      </c>
      <c r="V15" s="5">
        <f t="shared" si="5"/>
        <v>0</v>
      </c>
      <c r="W15" s="5">
        <f t="shared" si="6"/>
        <v>0</v>
      </c>
      <c r="X15" s="5">
        <f t="shared" si="7"/>
        <v>0</v>
      </c>
      <c r="Y15" s="5">
        <f t="shared" si="8"/>
        <v>0</v>
      </c>
      <c r="Z15" s="5">
        <f t="shared" si="9"/>
        <v>0</v>
      </c>
      <c r="AA15" s="5">
        <f t="shared" si="10"/>
        <v>0</v>
      </c>
      <c r="AB15" s="5">
        <f t="shared" si="11"/>
        <v>0</v>
      </c>
      <c r="AC15" s="5">
        <f t="shared" si="12"/>
        <v>578.1212547196624</v>
      </c>
      <c r="AD15" s="6">
        <f t="shared" si="13"/>
        <v>913.2044607530304</v>
      </c>
      <c r="AE15" s="7"/>
      <c r="AF15" s="7"/>
      <c r="AG15" s="7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</row>
    <row r="16" spans="1:44" ht="33" customHeight="1">
      <c r="A16" s="14">
        <v>8</v>
      </c>
      <c r="B16" s="3"/>
      <c r="C16" s="3" t="s">
        <v>155</v>
      </c>
      <c r="D16" s="3" t="s">
        <v>156</v>
      </c>
      <c r="E16" s="3"/>
      <c r="F16" s="3"/>
      <c r="G16" s="2"/>
      <c r="H16" s="2">
        <v>2</v>
      </c>
      <c r="I16" s="2"/>
      <c r="J16" s="2"/>
      <c r="K16" s="2"/>
      <c r="L16" s="2"/>
      <c r="M16" s="2"/>
      <c r="N16" s="2"/>
      <c r="O16" s="2"/>
      <c r="P16" s="2"/>
      <c r="Q16" s="4">
        <f>AD16</f>
        <v>879.1512503836436</v>
      </c>
      <c r="R16" s="5">
        <f t="shared" si="1"/>
        <v>0</v>
      </c>
      <c r="S16" s="5">
        <f t="shared" si="2"/>
        <v>0</v>
      </c>
      <c r="T16" s="5">
        <f t="shared" si="3"/>
        <v>0</v>
      </c>
      <c r="U16" s="5">
        <f t="shared" si="4"/>
        <v>879.1512503836436</v>
      </c>
      <c r="V16" s="5">
        <f t="shared" si="5"/>
        <v>0</v>
      </c>
      <c r="W16" s="5">
        <f t="shared" si="6"/>
        <v>0</v>
      </c>
      <c r="X16" s="5">
        <f t="shared" si="7"/>
        <v>0</v>
      </c>
      <c r="Y16" s="5">
        <f t="shared" si="8"/>
        <v>0</v>
      </c>
      <c r="Z16" s="5">
        <f t="shared" si="9"/>
        <v>0</v>
      </c>
      <c r="AA16" s="5">
        <f t="shared" si="10"/>
        <v>0</v>
      </c>
      <c r="AB16" s="5">
        <f t="shared" si="11"/>
        <v>0</v>
      </c>
      <c r="AC16" s="5">
        <f t="shared" si="12"/>
        <v>0</v>
      </c>
      <c r="AD16" s="6">
        <f t="shared" si="13"/>
        <v>879.1512503836436</v>
      </c>
      <c r="AE16" s="7"/>
      <c r="AF16" s="7"/>
      <c r="AG16" s="7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</row>
    <row r="17" spans="1:44" ht="33" customHeight="1">
      <c r="A17" s="14">
        <v>9</v>
      </c>
      <c r="B17" s="1" t="s">
        <v>88</v>
      </c>
      <c r="C17" s="1" t="s">
        <v>81</v>
      </c>
      <c r="D17" s="1" t="s">
        <v>36</v>
      </c>
      <c r="E17" s="3">
        <v>2</v>
      </c>
      <c r="F17" s="3"/>
      <c r="G17" s="2"/>
      <c r="H17" s="2"/>
      <c r="I17" s="2"/>
      <c r="J17" s="2"/>
      <c r="K17" s="2"/>
      <c r="L17" s="2"/>
      <c r="M17" s="2"/>
      <c r="N17" s="2"/>
      <c r="O17" s="2"/>
      <c r="P17" s="2"/>
      <c r="Q17" s="4">
        <f>AD17</f>
        <v>703.0599913279624</v>
      </c>
      <c r="R17" s="5">
        <f t="shared" si="1"/>
        <v>703.0599913279624</v>
      </c>
      <c r="S17" s="5">
        <f t="shared" si="2"/>
        <v>0</v>
      </c>
      <c r="T17" s="5">
        <f t="shared" si="3"/>
        <v>0</v>
      </c>
      <c r="U17" s="5">
        <f t="shared" si="4"/>
        <v>0</v>
      </c>
      <c r="V17" s="5">
        <f t="shared" si="5"/>
        <v>0</v>
      </c>
      <c r="W17" s="5">
        <f t="shared" si="6"/>
        <v>0</v>
      </c>
      <c r="X17" s="5">
        <f t="shared" si="7"/>
        <v>0</v>
      </c>
      <c r="Y17" s="5">
        <f t="shared" si="8"/>
        <v>0</v>
      </c>
      <c r="Z17" s="5">
        <f t="shared" si="9"/>
        <v>0</v>
      </c>
      <c r="AA17" s="5">
        <f t="shared" si="10"/>
        <v>0</v>
      </c>
      <c r="AB17" s="5">
        <f t="shared" si="11"/>
        <v>0</v>
      </c>
      <c r="AC17" s="5">
        <f t="shared" si="12"/>
        <v>0</v>
      </c>
      <c r="AD17" s="6">
        <f t="shared" si="13"/>
        <v>703.0599913279624</v>
      </c>
      <c r="AE17" s="7"/>
      <c r="AF17" s="7"/>
      <c r="AG17" s="7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</row>
    <row r="18" spans="1:44" ht="33" customHeight="1">
      <c r="A18" s="14">
        <v>10</v>
      </c>
      <c r="B18" s="43"/>
      <c r="C18" s="43" t="s">
        <v>159</v>
      </c>
      <c r="D18" s="43" t="s">
        <v>160</v>
      </c>
      <c r="E18" s="43"/>
      <c r="F18" s="43"/>
      <c r="G18" s="2"/>
      <c r="H18" s="2">
        <v>4</v>
      </c>
      <c r="I18" s="2"/>
      <c r="J18" s="2"/>
      <c r="K18" s="2"/>
      <c r="L18" s="2"/>
      <c r="M18" s="2"/>
      <c r="N18" s="2"/>
      <c r="O18" s="2"/>
      <c r="P18" s="2"/>
      <c r="Q18" s="4">
        <f>AD18</f>
        <v>578.1212547196624</v>
      </c>
      <c r="R18" s="5">
        <f t="shared" si="1"/>
        <v>0</v>
      </c>
      <c r="S18" s="5">
        <f t="shared" si="2"/>
        <v>0</v>
      </c>
      <c r="T18" s="5">
        <f t="shared" si="3"/>
        <v>0</v>
      </c>
      <c r="U18" s="5">
        <f t="shared" si="4"/>
        <v>578.1212547196624</v>
      </c>
      <c r="V18" s="5">
        <f t="shared" si="5"/>
        <v>0</v>
      </c>
      <c r="W18" s="5">
        <f t="shared" si="6"/>
        <v>0</v>
      </c>
      <c r="X18" s="5">
        <f t="shared" si="7"/>
        <v>0</v>
      </c>
      <c r="Y18" s="5">
        <f t="shared" si="8"/>
        <v>0</v>
      </c>
      <c r="Z18" s="5">
        <f t="shared" si="9"/>
        <v>0</v>
      </c>
      <c r="AA18" s="5">
        <f t="shared" si="10"/>
        <v>0</v>
      </c>
      <c r="AB18" s="5">
        <f t="shared" si="11"/>
        <v>0</v>
      </c>
      <c r="AC18" s="5">
        <f t="shared" si="12"/>
        <v>0</v>
      </c>
      <c r="AD18" s="6">
        <f t="shared" si="13"/>
        <v>578.1212547196624</v>
      </c>
      <c r="AE18" s="7"/>
      <c r="AF18" s="7"/>
      <c r="AG18" s="7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</row>
    <row r="19" spans="1:44" ht="33" customHeight="1">
      <c r="A19" s="14">
        <v>11</v>
      </c>
      <c r="B19" s="43"/>
      <c r="C19" s="43" t="s">
        <v>453</v>
      </c>
      <c r="D19" s="43" t="s">
        <v>452</v>
      </c>
      <c r="E19" s="43"/>
      <c r="F19" s="43"/>
      <c r="G19" s="2"/>
      <c r="H19" s="2"/>
      <c r="I19" s="2"/>
      <c r="J19" s="2"/>
      <c r="K19" s="2"/>
      <c r="L19" s="2"/>
      <c r="M19" s="2"/>
      <c r="N19" s="2"/>
      <c r="O19" s="2"/>
      <c r="P19" s="2">
        <v>5</v>
      </c>
      <c r="Q19" s="4">
        <f>AD19</f>
        <v>578.1212547196624</v>
      </c>
      <c r="R19" s="5">
        <f t="shared" si="1"/>
        <v>0</v>
      </c>
      <c r="S19" s="5">
        <f t="shared" si="2"/>
        <v>0</v>
      </c>
      <c r="T19" s="5">
        <f t="shared" si="3"/>
        <v>0</v>
      </c>
      <c r="U19" s="5">
        <f t="shared" si="4"/>
        <v>0</v>
      </c>
      <c r="V19" s="5">
        <f t="shared" si="5"/>
        <v>0</v>
      </c>
      <c r="W19" s="5">
        <f t="shared" si="6"/>
        <v>0</v>
      </c>
      <c r="X19" s="5">
        <f t="shared" si="7"/>
        <v>0</v>
      </c>
      <c r="Y19" s="5">
        <f t="shared" si="8"/>
        <v>0</v>
      </c>
      <c r="Z19" s="5">
        <f t="shared" si="9"/>
        <v>0</v>
      </c>
      <c r="AA19" s="5">
        <f t="shared" si="10"/>
        <v>0</v>
      </c>
      <c r="AB19" s="5">
        <f t="shared" si="11"/>
        <v>0</v>
      </c>
      <c r="AC19" s="5">
        <f t="shared" si="12"/>
        <v>578.1212547196624</v>
      </c>
      <c r="AD19" s="6">
        <f t="shared" si="13"/>
        <v>578.1212547196624</v>
      </c>
      <c r="AE19" s="7"/>
      <c r="AF19" s="7"/>
      <c r="AG19" s="7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</row>
    <row r="20" spans="1:44" ht="33" customHeight="1">
      <c r="A20" s="14">
        <v>12</v>
      </c>
      <c r="B20" s="45" t="s">
        <v>37</v>
      </c>
      <c r="C20" s="45" t="s">
        <v>82</v>
      </c>
      <c r="D20" s="45" t="s">
        <v>37</v>
      </c>
      <c r="E20" s="3">
        <v>3</v>
      </c>
      <c r="F20" s="3"/>
      <c r="G20" s="2"/>
      <c r="H20" s="2"/>
      <c r="I20" s="2"/>
      <c r="J20" s="2"/>
      <c r="K20" s="2"/>
      <c r="L20" s="2"/>
      <c r="M20" s="2"/>
      <c r="N20" s="2"/>
      <c r="O20" s="2"/>
      <c r="P20" s="2"/>
      <c r="Q20" s="4">
        <f>AD20</f>
        <v>526.9687322722812</v>
      </c>
      <c r="R20" s="5">
        <f t="shared" si="1"/>
        <v>526.9687322722812</v>
      </c>
      <c r="S20" s="5">
        <f t="shared" si="2"/>
        <v>0</v>
      </c>
      <c r="T20" s="5">
        <f t="shared" si="3"/>
        <v>0</v>
      </c>
      <c r="U20" s="5">
        <f t="shared" si="4"/>
        <v>0</v>
      </c>
      <c r="V20" s="5">
        <f t="shared" si="5"/>
        <v>0</v>
      </c>
      <c r="W20" s="5">
        <f t="shared" si="6"/>
        <v>0</v>
      </c>
      <c r="X20" s="5">
        <f t="shared" si="7"/>
        <v>0</v>
      </c>
      <c r="Y20" s="5">
        <f t="shared" si="8"/>
        <v>0</v>
      </c>
      <c r="Z20" s="5">
        <f t="shared" si="9"/>
        <v>0</v>
      </c>
      <c r="AA20" s="5">
        <f t="shared" si="10"/>
        <v>0</v>
      </c>
      <c r="AB20" s="5">
        <f t="shared" si="11"/>
        <v>0</v>
      </c>
      <c r="AC20" s="5">
        <f t="shared" si="12"/>
        <v>0</v>
      </c>
      <c r="AD20" s="6">
        <f t="shared" si="13"/>
        <v>526.9687322722812</v>
      </c>
      <c r="AE20" s="7"/>
      <c r="AF20" s="7"/>
      <c r="AG20" s="7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</row>
    <row r="21" spans="1:44" ht="33" customHeight="1">
      <c r="A21" s="14">
        <v>13</v>
      </c>
      <c r="B21" s="3" t="s">
        <v>165</v>
      </c>
      <c r="C21" s="3" t="s">
        <v>163</v>
      </c>
      <c r="D21" s="3" t="s">
        <v>164</v>
      </c>
      <c r="E21" s="3"/>
      <c r="F21" s="3"/>
      <c r="G21" s="2"/>
      <c r="H21" s="2">
        <v>6</v>
      </c>
      <c r="I21" s="2"/>
      <c r="J21" s="2"/>
      <c r="K21" s="2">
        <v>8</v>
      </c>
      <c r="L21" s="2"/>
      <c r="M21" s="2"/>
      <c r="N21" s="2"/>
      <c r="O21" s="2"/>
      <c r="P21" s="2"/>
      <c r="Q21" s="4">
        <f>AD21</f>
        <v>503.0299956639812</v>
      </c>
      <c r="R21" s="5">
        <f t="shared" si="1"/>
        <v>0</v>
      </c>
      <c r="S21" s="5">
        <f t="shared" si="2"/>
        <v>0</v>
      </c>
      <c r="T21" s="5">
        <f t="shared" si="3"/>
        <v>0</v>
      </c>
      <c r="U21" s="5">
        <f t="shared" si="4"/>
        <v>402.0299956639812</v>
      </c>
      <c r="V21" s="5">
        <f t="shared" si="5"/>
        <v>0</v>
      </c>
      <c r="W21" s="5">
        <f t="shared" si="6"/>
        <v>0</v>
      </c>
      <c r="X21" s="5">
        <f t="shared" si="7"/>
        <v>101</v>
      </c>
      <c r="Y21" s="5">
        <f t="shared" si="8"/>
        <v>0</v>
      </c>
      <c r="Z21" s="5">
        <f t="shared" si="9"/>
        <v>0</v>
      </c>
      <c r="AA21" s="5">
        <f t="shared" si="10"/>
        <v>0</v>
      </c>
      <c r="AB21" s="5">
        <f t="shared" si="11"/>
        <v>0</v>
      </c>
      <c r="AC21" s="5">
        <f t="shared" si="12"/>
        <v>0</v>
      </c>
      <c r="AD21" s="6">
        <f t="shared" si="13"/>
        <v>503.0299956639812</v>
      </c>
      <c r="AE21" s="7"/>
      <c r="AF21" s="7"/>
      <c r="AG21" s="7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</row>
    <row r="22" spans="1:44" ht="33" customHeight="1">
      <c r="A22" s="14">
        <v>14</v>
      </c>
      <c r="B22" s="43"/>
      <c r="C22" s="43" t="s">
        <v>161</v>
      </c>
      <c r="D22" s="43" t="s">
        <v>162</v>
      </c>
      <c r="E22" s="43"/>
      <c r="F22" s="43"/>
      <c r="G22" s="2"/>
      <c r="H22" s="2">
        <v>5</v>
      </c>
      <c r="I22" s="2"/>
      <c r="J22" s="2"/>
      <c r="K22" s="2"/>
      <c r="L22" s="2"/>
      <c r="M22" s="2"/>
      <c r="N22" s="2"/>
      <c r="O22" s="2"/>
      <c r="P22" s="2"/>
      <c r="Q22" s="4">
        <f>AD22</f>
        <v>481.211241711606</v>
      </c>
      <c r="R22" s="5">
        <f t="shared" si="1"/>
        <v>0</v>
      </c>
      <c r="S22" s="5">
        <f t="shared" si="2"/>
        <v>0</v>
      </c>
      <c r="T22" s="5">
        <f t="shared" si="3"/>
        <v>0</v>
      </c>
      <c r="U22" s="5">
        <f t="shared" si="4"/>
        <v>481.211241711606</v>
      </c>
      <c r="V22" s="5">
        <f t="shared" si="5"/>
        <v>0</v>
      </c>
      <c r="W22" s="5">
        <f t="shared" si="6"/>
        <v>0</v>
      </c>
      <c r="X22" s="5">
        <f t="shared" si="7"/>
        <v>0</v>
      </c>
      <c r="Y22" s="5">
        <f t="shared" si="8"/>
        <v>0</v>
      </c>
      <c r="Z22" s="5">
        <f t="shared" si="9"/>
        <v>0</v>
      </c>
      <c r="AA22" s="5">
        <f t="shared" si="10"/>
        <v>0</v>
      </c>
      <c r="AB22" s="5">
        <f t="shared" si="11"/>
        <v>0</v>
      </c>
      <c r="AC22" s="5">
        <f t="shared" si="12"/>
        <v>0</v>
      </c>
      <c r="AD22" s="6">
        <f t="shared" si="13"/>
        <v>481.211241711606</v>
      </c>
      <c r="AE22" s="7"/>
      <c r="AF22" s="7"/>
      <c r="AG22" s="7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</row>
    <row r="23" spans="1:44" ht="33" customHeight="1">
      <c r="A23" s="14">
        <v>15</v>
      </c>
      <c r="B23" s="1" t="s">
        <v>427</v>
      </c>
      <c r="C23" s="1" t="s">
        <v>426</v>
      </c>
      <c r="D23" s="1"/>
      <c r="E23" s="3"/>
      <c r="F23" s="3"/>
      <c r="G23" s="2"/>
      <c r="H23" s="2"/>
      <c r="I23" s="2"/>
      <c r="J23" s="2"/>
      <c r="K23" s="2"/>
      <c r="L23" s="2"/>
      <c r="M23" s="2"/>
      <c r="N23" s="2"/>
      <c r="O23" s="2"/>
      <c r="P23" s="2">
        <v>7</v>
      </c>
      <c r="Q23" s="4">
        <f>AD23</f>
        <v>431.9932190414244</v>
      </c>
      <c r="R23" s="5">
        <f t="shared" si="1"/>
        <v>0</v>
      </c>
      <c r="S23" s="5">
        <f t="shared" si="2"/>
        <v>0</v>
      </c>
      <c r="T23" s="5">
        <f t="shared" si="3"/>
        <v>0</v>
      </c>
      <c r="U23" s="5">
        <f t="shared" si="4"/>
        <v>0</v>
      </c>
      <c r="V23" s="5">
        <f t="shared" si="5"/>
        <v>0</v>
      </c>
      <c r="W23" s="5">
        <f t="shared" si="6"/>
        <v>0</v>
      </c>
      <c r="X23" s="5">
        <f t="shared" si="7"/>
        <v>0</v>
      </c>
      <c r="Y23" s="5">
        <f t="shared" si="8"/>
        <v>0</v>
      </c>
      <c r="Z23" s="5">
        <f t="shared" si="9"/>
        <v>0</v>
      </c>
      <c r="AA23" s="5">
        <f t="shared" si="10"/>
        <v>0</v>
      </c>
      <c r="AB23" s="5">
        <f t="shared" si="11"/>
        <v>0</v>
      </c>
      <c r="AC23" s="5">
        <f t="shared" si="12"/>
        <v>431.9932190414244</v>
      </c>
      <c r="AD23" s="6">
        <f t="shared" si="13"/>
        <v>431.9932190414244</v>
      </c>
      <c r="AE23" s="7"/>
      <c r="AF23" s="7"/>
      <c r="AG23" s="7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</row>
    <row r="24" spans="1:44" ht="33" customHeight="1">
      <c r="A24" s="14">
        <v>16</v>
      </c>
      <c r="B24" s="1" t="s">
        <v>89</v>
      </c>
      <c r="C24" s="1" t="s">
        <v>83</v>
      </c>
      <c r="D24" s="1" t="s">
        <v>39</v>
      </c>
      <c r="E24" s="17">
        <v>4</v>
      </c>
      <c r="F24" s="17"/>
      <c r="G24" s="2"/>
      <c r="H24" s="2"/>
      <c r="I24" s="2"/>
      <c r="J24" s="2"/>
      <c r="K24" s="2"/>
      <c r="L24" s="2"/>
      <c r="M24" s="2"/>
      <c r="N24" s="2"/>
      <c r="O24" s="2"/>
      <c r="P24" s="2"/>
      <c r="Q24" s="4">
        <f>AD24</f>
        <v>402.0299956639812</v>
      </c>
      <c r="R24" s="5">
        <f t="shared" si="1"/>
        <v>402.0299956639812</v>
      </c>
      <c r="S24" s="5">
        <f t="shared" si="2"/>
        <v>0</v>
      </c>
      <c r="T24" s="5">
        <f t="shared" si="3"/>
        <v>0</v>
      </c>
      <c r="U24" s="5">
        <f t="shared" si="4"/>
        <v>0</v>
      </c>
      <c r="V24" s="5">
        <f t="shared" si="5"/>
        <v>0</v>
      </c>
      <c r="W24" s="5">
        <f t="shared" si="6"/>
        <v>0</v>
      </c>
      <c r="X24" s="5">
        <f t="shared" si="7"/>
        <v>0</v>
      </c>
      <c r="Y24" s="5">
        <f t="shared" si="8"/>
        <v>0</v>
      </c>
      <c r="Z24" s="5">
        <f t="shared" si="9"/>
        <v>0</v>
      </c>
      <c r="AA24" s="5">
        <f t="shared" si="10"/>
        <v>0</v>
      </c>
      <c r="AB24" s="5">
        <f t="shared" si="11"/>
        <v>0</v>
      </c>
      <c r="AC24" s="5">
        <f t="shared" si="12"/>
        <v>0</v>
      </c>
      <c r="AD24" s="6">
        <f t="shared" si="13"/>
        <v>402.0299956639812</v>
      </c>
      <c r="AE24" s="7"/>
      <c r="AF24" s="7"/>
      <c r="AG24" s="7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</row>
    <row r="25" spans="1:44" ht="33" customHeight="1">
      <c r="A25" s="14">
        <v>17</v>
      </c>
      <c r="B25" s="1"/>
      <c r="C25" s="1" t="s">
        <v>224</v>
      </c>
      <c r="D25" s="1" t="s">
        <v>225</v>
      </c>
      <c r="E25" s="43"/>
      <c r="F25" s="43"/>
      <c r="G25" s="2"/>
      <c r="H25" s="2"/>
      <c r="I25" s="2">
        <v>2</v>
      </c>
      <c r="J25" s="2"/>
      <c r="K25" s="2"/>
      <c r="L25" s="2"/>
      <c r="M25" s="2"/>
      <c r="N25" s="2"/>
      <c r="O25" s="2"/>
      <c r="P25" s="2"/>
      <c r="Q25" s="4">
        <f>AD25</f>
        <v>402.0299956639812</v>
      </c>
      <c r="R25" s="5">
        <f t="shared" si="1"/>
        <v>0</v>
      </c>
      <c r="S25" s="5">
        <f t="shared" si="2"/>
        <v>0</v>
      </c>
      <c r="T25" s="5">
        <f t="shared" si="3"/>
        <v>0</v>
      </c>
      <c r="U25" s="5">
        <f t="shared" si="4"/>
        <v>0</v>
      </c>
      <c r="V25" s="5">
        <f t="shared" si="5"/>
        <v>402.0299956639812</v>
      </c>
      <c r="W25" s="5">
        <f t="shared" si="6"/>
        <v>0</v>
      </c>
      <c r="X25" s="5">
        <f t="shared" si="7"/>
        <v>0</v>
      </c>
      <c r="Y25" s="5">
        <f t="shared" si="8"/>
        <v>0</v>
      </c>
      <c r="Z25" s="5">
        <f t="shared" si="9"/>
        <v>0</v>
      </c>
      <c r="AA25" s="5">
        <f t="shared" si="10"/>
        <v>0</v>
      </c>
      <c r="AB25" s="5">
        <f t="shared" si="11"/>
        <v>0</v>
      </c>
      <c r="AC25" s="5">
        <f t="shared" si="12"/>
        <v>0</v>
      </c>
      <c r="AD25" s="6">
        <f t="shared" si="13"/>
        <v>402.0299956639812</v>
      </c>
      <c r="AE25" s="7"/>
      <c r="AF25" s="7"/>
      <c r="AG25" s="7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</row>
    <row r="26" spans="1:44" ht="33" customHeight="1">
      <c r="A26" s="14">
        <v>18</v>
      </c>
      <c r="B26" s="1"/>
      <c r="C26" s="1" t="s">
        <v>456</v>
      </c>
      <c r="D26" s="1" t="s">
        <v>454</v>
      </c>
      <c r="E26" s="17"/>
      <c r="F26" s="17"/>
      <c r="G26" s="2"/>
      <c r="H26" s="2"/>
      <c r="I26" s="2"/>
      <c r="J26" s="2"/>
      <c r="K26" s="2"/>
      <c r="L26" s="2"/>
      <c r="M26" s="2"/>
      <c r="N26" s="2"/>
      <c r="O26" s="2"/>
      <c r="P26" s="2">
        <v>8</v>
      </c>
      <c r="Q26" s="4">
        <f>AD26</f>
        <v>374.00127206373764</v>
      </c>
      <c r="R26" s="5">
        <f t="shared" si="1"/>
        <v>0</v>
      </c>
      <c r="S26" s="5">
        <f t="shared" si="2"/>
        <v>0</v>
      </c>
      <c r="T26" s="5">
        <f t="shared" si="3"/>
        <v>0</v>
      </c>
      <c r="U26" s="5">
        <f t="shared" si="4"/>
        <v>0</v>
      </c>
      <c r="V26" s="5">
        <f t="shared" si="5"/>
        <v>0</v>
      </c>
      <c r="W26" s="5">
        <f t="shared" si="6"/>
        <v>0</v>
      </c>
      <c r="X26" s="5">
        <f t="shared" si="7"/>
        <v>0</v>
      </c>
      <c r="Y26" s="5">
        <f t="shared" si="8"/>
        <v>0</v>
      </c>
      <c r="Z26" s="5">
        <f t="shared" si="9"/>
        <v>0</v>
      </c>
      <c r="AA26" s="5">
        <f t="shared" si="10"/>
        <v>0</v>
      </c>
      <c r="AB26" s="5">
        <f t="shared" si="11"/>
        <v>0</v>
      </c>
      <c r="AC26" s="5">
        <f t="shared" si="12"/>
        <v>374.00127206373764</v>
      </c>
      <c r="AD26" s="6">
        <f t="shared" si="13"/>
        <v>374.00127206373764</v>
      </c>
      <c r="AE26" s="7"/>
      <c r="AF26" s="7"/>
      <c r="AG26" s="7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</row>
    <row r="27" spans="1:44" ht="33" customHeight="1">
      <c r="A27" s="14">
        <v>19</v>
      </c>
      <c r="B27" s="43" t="s">
        <v>172</v>
      </c>
      <c r="C27" s="43" t="s">
        <v>171</v>
      </c>
      <c r="D27" s="43"/>
      <c r="E27" s="3"/>
      <c r="F27" s="3"/>
      <c r="G27" s="2"/>
      <c r="H27" s="2">
        <v>9</v>
      </c>
      <c r="I27" s="2"/>
      <c r="J27" s="2"/>
      <c r="K27" s="2"/>
      <c r="L27" s="2"/>
      <c r="M27" s="2"/>
      <c r="N27" s="2"/>
      <c r="O27" s="2">
        <v>6</v>
      </c>
      <c r="P27" s="2"/>
      <c r="Q27" s="4">
        <f>AD27</f>
        <v>326.9387366082999</v>
      </c>
      <c r="R27" s="5">
        <f t="shared" si="1"/>
        <v>0</v>
      </c>
      <c r="S27" s="5">
        <f t="shared" si="2"/>
        <v>0</v>
      </c>
      <c r="T27" s="5">
        <f t="shared" si="3"/>
        <v>0</v>
      </c>
      <c r="U27" s="5">
        <f t="shared" si="4"/>
        <v>225.93873660829993</v>
      </c>
      <c r="V27" s="5">
        <f t="shared" si="5"/>
        <v>0</v>
      </c>
      <c r="W27" s="5">
        <f t="shared" si="6"/>
        <v>0</v>
      </c>
      <c r="X27" s="5">
        <f t="shared" si="7"/>
        <v>0</v>
      </c>
      <c r="Y27" s="5">
        <f t="shared" si="8"/>
        <v>0</v>
      </c>
      <c r="Z27" s="5">
        <f t="shared" si="9"/>
        <v>0</v>
      </c>
      <c r="AA27" s="5">
        <f t="shared" si="10"/>
        <v>0</v>
      </c>
      <c r="AB27" s="5">
        <f t="shared" si="11"/>
        <v>101</v>
      </c>
      <c r="AC27" s="5">
        <f t="shared" si="12"/>
        <v>0</v>
      </c>
      <c r="AD27" s="6">
        <f t="shared" si="13"/>
        <v>326.9387366082999</v>
      </c>
      <c r="AE27" s="7"/>
      <c r="AF27" s="7"/>
      <c r="AG27" s="7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</row>
    <row r="28" spans="1:44" ht="33" customHeight="1">
      <c r="A28" s="28">
        <v>21</v>
      </c>
      <c r="B28" s="3"/>
      <c r="C28" s="1" t="s">
        <v>457</v>
      </c>
      <c r="D28" s="3" t="s">
        <v>455</v>
      </c>
      <c r="E28" s="3"/>
      <c r="F28" s="3"/>
      <c r="G28" s="2"/>
      <c r="H28" s="2"/>
      <c r="I28" s="2"/>
      <c r="J28" s="2"/>
      <c r="K28" s="2"/>
      <c r="L28" s="2"/>
      <c r="M28" s="2"/>
      <c r="N28" s="2"/>
      <c r="O28" s="2"/>
      <c r="P28" s="2">
        <v>9</v>
      </c>
      <c r="Q28" s="4">
        <f>AD28</f>
        <v>322.8487496163564</v>
      </c>
      <c r="R28" s="5">
        <f t="shared" si="1"/>
        <v>0</v>
      </c>
      <c r="S28" s="5">
        <f t="shared" si="2"/>
        <v>0</v>
      </c>
      <c r="T28" s="5">
        <f t="shared" si="3"/>
        <v>0</v>
      </c>
      <c r="U28" s="5">
        <f t="shared" si="4"/>
        <v>0</v>
      </c>
      <c r="V28" s="5">
        <f t="shared" si="5"/>
        <v>0</v>
      </c>
      <c r="W28" s="5">
        <f t="shared" si="6"/>
        <v>0</v>
      </c>
      <c r="X28" s="5">
        <f t="shared" si="7"/>
        <v>0</v>
      </c>
      <c r="Y28" s="5">
        <f t="shared" si="8"/>
        <v>0</v>
      </c>
      <c r="Z28" s="5">
        <f t="shared" si="9"/>
        <v>0</v>
      </c>
      <c r="AA28" s="5">
        <f t="shared" si="10"/>
        <v>0</v>
      </c>
      <c r="AB28" s="5">
        <f t="shared" si="11"/>
        <v>0</v>
      </c>
      <c r="AC28" s="5">
        <f t="shared" si="12"/>
        <v>322.8487496163564</v>
      </c>
      <c r="AD28" s="6">
        <f t="shared" si="13"/>
        <v>322.8487496163564</v>
      </c>
      <c r="AE28" s="7"/>
      <c r="AF28" s="7"/>
      <c r="AG28" s="7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</row>
    <row r="29" spans="1:44" ht="33" customHeight="1">
      <c r="A29" s="28">
        <v>22</v>
      </c>
      <c r="B29" s="1" t="s">
        <v>90</v>
      </c>
      <c r="C29" s="1" t="s">
        <v>84</v>
      </c>
      <c r="D29" s="1" t="s">
        <v>93</v>
      </c>
      <c r="E29" s="17">
        <v>5</v>
      </c>
      <c r="F29" s="17"/>
      <c r="G29" s="2"/>
      <c r="H29" s="2"/>
      <c r="I29" s="2"/>
      <c r="J29" s="2"/>
      <c r="K29" s="2"/>
      <c r="L29" s="2"/>
      <c r="M29" s="2"/>
      <c r="N29" s="2"/>
      <c r="O29" s="2"/>
      <c r="P29" s="2"/>
      <c r="Q29" s="4">
        <f>AD29</f>
        <v>305.1199826559248</v>
      </c>
      <c r="R29" s="5">
        <f t="shared" si="1"/>
        <v>305.1199826559248</v>
      </c>
      <c r="S29" s="5">
        <f t="shared" si="2"/>
        <v>0</v>
      </c>
      <c r="T29" s="5">
        <f t="shared" si="3"/>
        <v>0</v>
      </c>
      <c r="U29" s="5">
        <f t="shared" si="4"/>
        <v>0</v>
      </c>
      <c r="V29" s="5">
        <f t="shared" si="5"/>
        <v>0</v>
      </c>
      <c r="W29" s="5">
        <f t="shared" si="6"/>
        <v>0</v>
      </c>
      <c r="X29" s="5">
        <f t="shared" si="7"/>
        <v>0</v>
      </c>
      <c r="Y29" s="5">
        <f t="shared" si="8"/>
        <v>0</v>
      </c>
      <c r="Z29" s="5">
        <f t="shared" si="9"/>
        <v>0</v>
      </c>
      <c r="AA29" s="5">
        <f t="shared" si="10"/>
        <v>0</v>
      </c>
      <c r="AB29" s="5">
        <f t="shared" si="11"/>
        <v>0</v>
      </c>
      <c r="AC29" s="5">
        <f t="shared" si="12"/>
        <v>0</v>
      </c>
      <c r="AD29" s="6">
        <f t="shared" si="13"/>
        <v>305.1199826559248</v>
      </c>
      <c r="AE29" s="7"/>
      <c r="AF29" s="7"/>
      <c r="AG29" s="7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</row>
    <row r="30" spans="1:44" ht="33" customHeight="1">
      <c r="A30" s="28">
        <v>23</v>
      </c>
      <c r="B30" s="1"/>
      <c r="C30" s="1" t="s">
        <v>240</v>
      </c>
      <c r="D30" s="1" t="s">
        <v>241</v>
      </c>
      <c r="E30" s="17"/>
      <c r="F30" s="17"/>
      <c r="G30" s="2"/>
      <c r="H30" s="2"/>
      <c r="I30" s="2"/>
      <c r="J30" s="2"/>
      <c r="K30" s="2">
        <v>5</v>
      </c>
      <c r="L30" s="2"/>
      <c r="M30" s="2"/>
      <c r="N30" s="2"/>
      <c r="O30" s="2"/>
      <c r="P30" s="2"/>
      <c r="Q30" s="4">
        <f>AD30</f>
        <v>305.1199826559248</v>
      </c>
      <c r="R30" s="5">
        <f t="shared" si="1"/>
        <v>0</v>
      </c>
      <c r="S30" s="5">
        <f t="shared" si="2"/>
        <v>0</v>
      </c>
      <c r="T30" s="5">
        <f t="shared" si="3"/>
        <v>0</v>
      </c>
      <c r="U30" s="5">
        <f t="shared" si="4"/>
        <v>0</v>
      </c>
      <c r="V30" s="5">
        <f t="shared" si="5"/>
        <v>0</v>
      </c>
      <c r="W30" s="5">
        <f t="shared" si="6"/>
        <v>0</v>
      </c>
      <c r="X30" s="5">
        <f t="shared" si="7"/>
        <v>305.1199826559248</v>
      </c>
      <c r="Y30" s="5">
        <f t="shared" si="8"/>
        <v>0</v>
      </c>
      <c r="Z30" s="5">
        <f t="shared" si="9"/>
        <v>0</v>
      </c>
      <c r="AA30" s="5">
        <f t="shared" si="10"/>
        <v>0</v>
      </c>
      <c r="AB30" s="5">
        <f t="shared" si="11"/>
        <v>0</v>
      </c>
      <c r="AC30" s="5">
        <f t="shared" si="12"/>
        <v>0</v>
      </c>
      <c r="AD30" s="6">
        <f t="shared" si="13"/>
        <v>305.1199826559248</v>
      </c>
      <c r="AE30" s="7"/>
      <c r="AF30" s="7"/>
      <c r="AG30" s="7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</row>
    <row r="31" spans="1:44" ht="33" customHeight="1">
      <c r="A31" s="28">
        <v>24</v>
      </c>
      <c r="B31" s="15"/>
      <c r="C31" s="48" t="s">
        <v>169</v>
      </c>
      <c r="D31" s="15" t="s">
        <v>170</v>
      </c>
      <c r="E31" s="15"/>
      <c r="F31" s="15"/>
      <c r="G31" s="2"/>
      <c r="H31" s="2">
        <v>8</v>
      </c>
      <c r="I31" s="2"/>
      <c r="J31" s="2"/>
      <c r="K31" s="2"/>
      <c r="L31" s="2"/>
      <c r="M31" s="2"/>
      <c r="N31" s="2"/>
      <c r="O31" s="2"/>
      <c r="P31" s="2"/>
      <c r="Q31" s="4">
        <f>AD31</f>
        <v>277.09125905568123</v>
      </c>
      <c r="R31" s="5">
        <f t="shared" si="1"/>
        <v>0</v>
      </c>
      <c r="S31" s="5">
        <f t="shared" si="2"/>
        <v>0</v>
      </c>
      <c r="T31" s="5">
        <f t="shared" si="3"/>
        <v>0</v>
      </c>
      <c r="U31" s="5">
        <f t="shared" si="4"/>
        <v>277.09125905568123</v>
      </c>
      <c r="V31" s="5">
        <f t="shared" si="5"/>
        <v>0</v>
      </c>
      <c r="W31" s="5">
        <f t="shared" si="6"/>
        <v>0</v>
      </c>
      <c r="X31" s="5">
        <f t="shared" si="7"/>
        <v>0</v>
      </c>
      <c r="Y31" s="5">
        <f t="shared" si="8"/>
        <v>0</v>
      </c>
      <c r="Z31" s="5">
        <f t="shared" si="9"/>
        <v>0</v>
      </c>
      <c r="AA31" s="5">
        <f t="shared" si="10"/>
        <v>0</v>
      </c>
      <c r="AB31" s="5">
        <f t="shared" si="11"/>
        <v>0</v>
      </c>
      <c r="AC31" s="5">
        <f t="shared" si="12"/>
        <v>0</v>
      </c>
      <c r="AD31" s="6">
        <f t="shared" si="13"/>
        <v>277.09125905568123</v>
      </c>
      <c r="AE31" s="7"/>
      <c r="AF31" s="7"/>
      <c r="AG31" s="7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</row>
    <row r="32" spans="1:44" ht="33" customHeight="1">
      <c r="A32" s="28">
        <v>25</v>
      </c>
      <c r="B32" s="1" t="s">
        <v>389</v>
      </c>
      <c r="C32" s="1" t="s">
        <v>381</v>
      </c>
      <c r="D32" s="1" t="s">
        <v>382</v>
      </c>
      <c r="E32" s="43"/>
      <c r="F32" s="43"/>
      <c r="G32" s="2"/>
      <c r="H32" s="2"/>
      <c r="I32" s="2"/>
      <c r="J32" s="2"/>
      <c r="K32" s="2"/>
      <c r="L32" s="2"/>
      <c r="M32" s="2">
        <v>4</v>
      </c>
      <c r="N32" s="2"/>
      <c r="O32" s="2"/>
      <c r="P32" s="2"/>
      <c r="Q32" s="4">
        <f>AD32</f>
        <v>277.09125905568123</v>
      </c>
      <c r="R32" s="5">
        <f t="shared" si="1"/>
        <v>0</v>
      </c>
      <c r="S32" s="5">
        <f t="shared" si="2"/>
        <v>0</v>
      </c>
      <c r="T32" s="5">
        <f t="shared" si="3"/>
        <v>0</v>
      </c>
      <c r="U32" s="5">
        <f t="shared" si="4"/>
        <v>0</v>
      </c>
      <c r="V32" s="5">
        <f t="shared" si="5"/>
        <v>0</v>
      </c>
      <c r="W32" s="5">
        <f t="shared" si="6"/>
        <v>0</v>
      </c>
      <c r="X32" s="5">
        <f t="shared" si="7"/>
        <v>0</v>
      </c>
      <c r="Y32" s="5">
        <f t="shared" si="8"/>
        <v>0</v>
      </c>
      <c r="Z32" s="5">
        <f t="shared" si="9"/>
        <v>277.09125905568123</v>
      </c>
      <c r="AA32" s="5">
        <f t="shared" si="10"/>
        <v>0</v>
      </c>
      <c r="AB32" s="5">
        <f t="shared" si="11"/>
        <v>0</v>
      </c>
      <c r="AC32" s="5">
        <f t="shared" si="12"/>
        <v>0</v>
      </c>
      <c r="AD32" s="6">
        <f t="shared" si="13"/>
        <v>277.09125905568123</v>
      </c>
      <c r="AE32" s="7"/>
      <c r="AF32" s="7"/>
      <c r="AG32" s="7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</row>
    <row r="33" spans="1:44" ht="33" customHeight="1">
      <c r="A33" s="28">
        <v>26</v>
      </c>
      <c r="B33" s="17"/>
      <c r="C33" s="1" t="s">
        <v>149</v>
      </c>
      <c r="D33" s="1" t="s">
        <v>462</v>
      </c>
      <c r="E33" s="17"/>
      <c r="F33" s="17"/>
      <c r="G33" s="2"/>
      <c r="H33" s="2"/>
      <c r="I33" s="2"/>
      <c r="J33" s="2"/>
      <c r="K33" s="2"/>
      <c r="L33" s="2"/>
      <c r="M33" s="2"/>
      <c r="N33" s="2"/>
      <c r="O33" s="2"/>
      <c r="P33" s="2">
        <v>10</v>
      </c>
      <c r="Q33" s="4">
        <f>AD33</f>
        <v>277.09125905568123</v>
      </c>
      <c r="R33" s="5">
        <f t="shared" si="1"/>
        <v>0</v>
      </c>
      <c r="S33" s="5">
        <f t="shared" si="2"/>
        <v>0</v>
      </c>
      <c r="T33" s="5">
        <f t="shared" si="3"/>
        <v>0</v>
      </c>
      <c r="U33" s="5">
        <f t="shared" si="4"/>
        <v>0</v>
      </c>
      <c r="V33" s="5">
        <f t="shared" si="5"/>
        <v>0</v>
      </c>
      <c r="W33" s="5">
        <f t="shared" si="6"/>
        <v>0</v>
      </c>
      <c r="X33" s="5">
        <f t="shared" si="7"/>
        <v>0</v>
      </c>
      <c r="Y33" s="5">
        <f t="shared" si="8"/>
        <v>0</v>
      </c>
      <c r="Z33" s="5">
        <f t="shared" si="9"/>
        <v>0</v>
      </c>
      <c r="AA33" s="5">
        <f t="shared" si="10"/>
        <v>0</v>
      </c>
      <c r="AB33" s="5">
        <f t="shared" si="11"/>
        <v>0</v>
      </c>
      <c r="AC33" s="5">
        <f t="shared" si="12"/>
        <v>277.09125905568123</v>
      </c>
      <c r="AD33" s="6">
        <f t="shared" si="13"/>
        <v>277.09125905568123</v>
      </c>
      <c r="AE33" s="7"/>
      <c r="AF33" s="7"/>
      <c r="AG33" s="7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</row>
    <row r="34" spans="1:44" ht="33" customHeight="1">
      <c r="A34" s="2">
        <v>27</v>
      </c>
      <c r="B34" s="43"/>
      <c r="C34" s="1" t="s">
        <v>458</v>
      </c>
      <c r="D34" s="1" t="s">
        <v>463</v>
      </c>
      <c r="E34" s="43"/>
      <c r="F34" s="43"/>
      <c r="G34" s="2"/>
      <c r="H34" s="2"/>
      <c r="I34" s="2"/>
      <c r="J34" s="2"/>
      <c r="K34" s="2"/>
      <c r="L34" s="2"/>
      <c r="M34" s="2"/>
      <c r="N34" s="2"/>
      <c r="O34" s="2"/>
      <c r="P34" s="2">
        <v>11</v>
      </c>
      <c r="Q34" s="4">
        <f>AD34</f>
        <v>235.69857389745619</v>
      </c>
      <c r="R34" s="5">
        <f t="shared" si="1"/>
        <v>0</v>
      </c>
      <c r="S34" s="5">
        <f t="shared" si="2"/>
        <v>0</v>
      </c>
      <c r="T34" s="5">
        <f t="shared" si="3"/>
        <v>0</v>
      </c>
      <c r="U34" s="5">
        <f t="shared" si="4"/>
        <v>0</v>
      </c>
      <c r="V34" s="5">
        <f t="shared" si="5"/>
        <v>0</v>
      </c>
      <c r="W34" s="5">
        <f t="shared" si="6"/>
        <v>0</v>
      </c>
      <c r="X34" s="5">
        <f t="shared" si="7"/>
        <v>0</v>
      </c>
      <c r="Y34" s="5">
        <f t="shared" si="8"/>
        <v>0</v>
      </c>
      <c r="Z34" s="5">
        <f t="shared" si="9"/>
        <v>0</v>
      </c>
      <c r="AA34" s="5">
        <f t="shared" si="10"/>
        <v>0</v>
      </c>
      <c r="AB34" s="5">
        <f t="shared" si="11"/>
        <v>0</v>
      </c>
      <c r="AC34" s="5">
        <f t="shared" si="12"/>
        <v>235.69857389745619</v>
      </c>
      <c r="AD34" s="6">
        <f t="shared" si="13"/>
        <v>235.69857389745619</v>
      </c>
      <c r="AE34" s="7"/>
      <c r="AF34" s="7"/>
      <c r="AG34" s="7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</row>
    <row r="35" spans="1:44" ht="33" customHeight="1">
      <c r="A35" s="2">
        <v>28</v>
      </c>
      <c r="B35" s="1" t="s">
        <v>91</v>
      </c>
      <c r="C35" s="1" t="s">
        <v>85</v>
      </c>
      <c r="D35" s="1" t="s">
        <v>38</v>
      </c>
      <c r="E35" s="3">
        <v>6</v>
      </c>
      <c r="F35" s="3"/>
      <c r="G35" s="2"/>
      <c r="H35" s="2"/>
      <c r="I35" s="2"/>
      <c r="J35" s="2"/>
      <c r="K35" s="2"/>
      <c r="L35" s="2"/>
      <c r="M35" s="2"/>
      <c r="N35" s="2"/>
      <c r="O35" s="2"/>
      <c r="P35" s="2"/>
      <c r="Q35" s="4">
        <f>AD35</f>
        <v>225.93873660829993</v>
      </c>
      <c r="R35" s="5">
        <f t="shared" si="1"/>
        <v>225.93873660829993</v>
      </c>
      <c r="S35" s="5">
        <f t="shared" si="2"/>
        <v>0</v>
      </c>
      <c r="T35" s="5">
        <f t="shared" si="3"/>
        <v>0</v>
      </c>
      <c r="U35" s="5">
        <f t="shared" si="4"/>
        <v>0</v>
      </c>
      <c r="V35" s="5">
        <f t="shared" si="5"/>
        <v>0</v>
      </c>
      <c r="W35" s="5">
        <f t="shared" si="6"/>
        <v>0</v>
      </c>
      <c r="X35" s="5">
        <f t="shared" si="7"/>
        <v>0</v>
      </c>
      <c r="Y35" s="5">
        <f t="shared" si="8"/>
        <v>0</v>
      </c>
      <c r="Z35" s="5">
        <f t="shared" si="9"/>
        <v>0</v>
      </c>
      <c r="AA35" s="5">
        <f t="shared" si="10"/>
        <v>0</v>
      </c>
      <c r="AB35" s="5">
        <f t="shared" si="11"/>
        <v>0</v>
      </c>
      <c r="AC35" s="5">
        <f t="shared" si="12"/>
        <v>0</v>
      </c>
      <c r="AD35" s="6">
        <f t="shared" si="13"/>
        <v>225.93873660829993</v>
      </c>
      <c r="AE35" s="7"/>
      <c r="AF35" s="7"/>
      <c r="AG35" s="7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</row>
    <row r="36" spans="1:44" ht="33" customHeight="1">
      <c r="A36" s="2">
        <v>29</v>
      </c>
      <c r="B36" s="3" t="s">
        <v>243</v>
      </c>
      <c r="C36" s="3" t="s">
        <v>242</v>
      </c>
      <c r="D36" s="3"/>
      <c r="E36" s="3"/>
      <c r="F36" s="3"/>
      <c r="G36" s="2"/>
      <c r="H36" s="2"/>
      <c r="I36" s="2"/>
      <c r="J36" s="2"/>
      <c r="K36" s="2">
        <v>6</v>
      </c>
      <c r="L36" s="2"/>
      <c r="M36" s="2"/>
      <c r="N36" s="2"/>
      <c r="O36" s="2"/>
      <c r="P36" s="2"/>
      <c r="Q36" s="4">
        <f>AD36</f>
        <v>225.93873660829993</v>
      </c>
      <c r="R36" s="5">
        <f t="shared" si="1"/>
        <v>0</v>
      </c>
      <c r="S36" s="5">
        <f t="shared" si="2"/>
        <v>0</v>
      </c>
      <c r="T36" s="5">
        <f t="shared" si="3"/>
        <v>0</v>
      </c>
      <c r="U36" s="5">
        <f t="shared" si="4"/>
        <v>0</v>
      </c>
      <c r="V36" s="5">
        <f t="shared" si="5"/>
        <v>0</v>
      </c>
      <c r="W36" s="5">
        <f t="shared" si="6"/>
        <v>0</v>
      </c>
      <c r="X36" s="5">
        <f t="shared" si="7"/>
        <v>225.93873660829993</v>
      </c>
      <c r="Y36" s="5">
        <f t="shared" si="8"/>
        <v>0</v>
      </c>
      <c r="Z36" s="5">
        <f t="shared" si="9"/>
        <v>0</v>
      </c>
      <c r="AA36" s="5">
        <f t="shared" si="10"/>
        <v>0</v>
      </c>
      <c r="AB36" s="5">
        <f t="shared" si="11"/>
        <v>0</v>
      </c>
      <c r="AC36" s="5">
        <f t="shared" si="12"/>
        <v>0</v>
      </c>
      <c r="AD36" s="6">
        <f t="shared" si="13"/>
        <v>225.93873660829993</v>
      </c>
      <c r="AE36" s="7"/>
      <c r="AF36" s="7"/>
      <c r="AG36" s="7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</row>
    <row r="37" spans="1:44" ht="33" customHeight="1">
      <c r="A37" s="2">
        <v>30</v>
      </c>
      <c r="B37" s="43"/>
      <c r="C37" s="43" t="s">
        <v>400</v>
      </c>
      <c r="D37" s="46" t="s">
        <v>401</v>
      </c>
      <c r="E37" s="43"/>
      <c r="F37" s="43"/>
      <c r="G37" s="2"/>
      <c r="H37" s="2"/>
      <c r="I37" s="2"/>
      <c r="J37" s="2"/>
      <c r="K37" s="2"/>
      <c r="L37" s="2"/>
      <c r="M37" s="2"/>
      <c r="N37" s="2">
        <v>4</v>
      </c>
      <c r="O37" s="2"/>
      <c r="P37" s="2"/>
      <c r="Q37" s="4">
        <f>AD37</f>
        <v>197.9100130080564</v>
      </c>
      <c r="R37" s="5">
        <f t="shared" si="1"/>
        <v>0</v>
      </c>
      <c r="S37" s="5">
        <f t="shared" si="2"/>
        <v>0</v>
      </c>
      <c r="T37" s="5">
        <f t="shared" si="3"/>
        <v>0</v>
      </c>
      <c r="U37" s="5">
        <f t="shared" si="4"/>
        <v>0</v>
      </c>
      <c r="V37" s="5">
        <f t="shared" si="5"/>
        <v>0</v>
      </c>
      <c r="W37" s="5">
        <f t="shared" si="6"/>
        <v>0</v>
      </c>
      <c r="X37" s="5">
        <f t="shared" si="7"/>
        <v>0</v>
      </c>
      <c r="Y37" s="5">
        <f t="shared" si="8"/>
        <v>0</v>
      </c>
      <c r="Z37" s="5">
        <f t="shared" si="9"/>
        <v>0</v>
      </c>
      <c r="AA37" s="5">
        <f t="shared" si="10"/>
        <v>197.9100130080564</v>
      </c>
      <c r="AB37" s="5">
        <f t="shared" si="11"/>
        <v>0</v>
      </c>
      <c r="AC37" s="5">
        <f t="shared" si="12"/>
        <v>0</v>
      </c>
      <c r="AD37" s="6">
        <f t="shared" si="13"/>
        <v>197.9100130080564</v>
      </c>
      <c r="AE37" s="7"/>
      <c r="AF37" s="7"/>
      <c r="AG37" s="7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</row>
    <row r="38" spans="1:44" ht="33" customHeight="1">
      <c r="A38" s="2">
        <v>31</v>
      </c>
      <c r="B38" s="14"/>
      <c r="C38" s="1" t="s">
        <v>459</v>
      </c>
      <c r="D38" s="1" t="s">
        <v>464</v>
      </c>
      <c r="E38" s="14"/>
      <c r="F38" s="14"/>
      <c r="G38" s="2"/>
      <c r="H38" s="2"/>
      <c r="I38" s="2"/>
      <c r="J38" s="2"/>
      <c r="K38" s="2"/>
      <c r="L38" s="2"/>
      <c r="M38" s="2"/>
      <c r="N38" s="2"/>
      <c r="O38" s="2"/>
      <c r="P38" s="2">
        <v>12</v>
      </c>
      <c r="Q38" s="4">
        <f>AD38</f>
        <v>197.9100130080564</v>
      </c>
      <c r="R38" s="5">
        <f t="shared" si="1"/>
        <v>0</v>
      </c>
      <c r="S38" s="5">
        <f t="shared" si="2"/>
        <v>0</v>
      </c>
      <c r="T38" s="5">
        <f t="shared" si="3"/>
        <v>0</v>
      </c>
      <c r="U38" s="5">
        <f t="shared" si="4"/>
        <v>0</v>
      </c>
      <c r="V38" s="5">
        <f t="shared" si="5"/>
        <v>0</v>
      </c>
      <c r="W38" s="5">
        <f t="shared" si="6"/>
        <v>0</v>
      </c>
      <c r="X38" s="5">
        <f t="shared" si="7"/>
        <v>0</v>
      </c>
      <c r="Y38" s="5">
        <f t="shared" si="8"/>
        <v>0</v>
      </c>
      <c r="Z38" s="5">
        <f t="shared" si="9"/>
        <v>0</v>
      </c>
      <c r="AA38" s="5">
        <f t="shared" si="10"/>
        <v>0</v>
      </c>
      <c r="AB38" s="5">
        <f t="shared" si="11"/>
        <v>0</v>
      </c>
      <c r="AC38" s="5">
        <f t="shared" si="12"/>
        <v>197.9100130080564</v>
      </c>
      <c r="AD38" s="6">
        <f t="shared" si="13"/>
        <v>197.9100130080564</v>
      </c>
      <c r="AE38" s="7"/>
      <c r="AF38" s="7"/>
      <c r="AG38" s="7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</row>
    <row r="39" spans="1:44" ht="33" customHeight="1">
      <c r="A39" s="2">
        <v>32</v>
      </c>
      <c r="B39" s="3"/>
      <c r="C39" s="3" t="s">
        <v>425</v>
      </c>
      <c r="D39" s="1" t="s">
        <v>241</v>
      </c>
      <c r="E39" s="3"/>
      <c r="F39" s="3"/>
      <c r="G39" s="2"/>
      <c r="H39" s="2"/>
      <c r="I39" s="2"/>
      <c r="J39" s="2"/>
      <c r="K39" s="2"/>
      <c r="L39" s="2"/>
      <c r="M39" s="2"/>
      <c r="N39" s="2"/>
      <c r="O39" s="2">
        <v>5</v>
      </c>
      <c r="P39" s="2"/>
      <c r="Q39" s="4">
        <f>AD39</f>
        <v>180.18124604762482</v>
      </c>
      <c r="R39" s="5">
        <f t="shared" si="1"/>
        <v>0</v>
      </c>
      <c r="S39" s="5">
        <f t="shared" si="2"/>
        <v>0</v>
      </c>
      <c r="T39" s="5">
        <f t="shared" si="3"/>
        <v>0</v>
      </c>
      <c r="U39" s="5">
        <f t="shared" si="4"/>
        <v>0</v>
      </c>
      <c r="V39" s="5">
        <f t="shared" si="5"/>
        <v>0</v>
      </c>
      <c r="W39" s="5">
        <f t="shared" si="6"/>
        <v>0</v>
      </c>
      <c r="X39" s="5">
        <f t="shared" si="7"/>
        <v>0</v>
      </c>
      <c r="Y39" s="5">
        <f t="shared" si="8"/>
        <v>0</v>
      </c>
      <c r="Z39" s="5">
        <f t="shared" si="9"/>
        <v>0</v>
      </c>
      <c r="AA39" s="5">
        <f t="shared" si="10"/>
        <v>0</v>
      </c>
      <c r="AB39" s="5">
        <f t="shared" si="11"/>
        <v>180.18124604762482</v>
      </c>
      <c r="AC39" s="5">
        <f t="shared" si="12"/>
        <v>0</v>
      </c>
      <c r="AD39" s="6">
        <f t="shared" si="13"/>
        <v>180.18124604762482</v>
      </c>
      <c r="AE39" s="7"/>
      <c r="AF39" s="7"/>
      <c r="AG39" s="7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</row>
    <row r="40" spans="1:44" ht="33" customHeight="1">
      <c r="A40" s="2">
        <v>33</v>
      </c>
      <c r="B40" s="43" t="s">
        <v>174</v>
      </c>
      <c r="C40" s="43" t="s">
        <v>173</v>
      </c>
      <c r="D40" s="46" t="s">
        <v>175</v>
      </c>
      <c r="E40" s="43"/>
      <c r="F40" s="43"/>
      <c r="G40" s="2"/>
      <c r="H40" s="2">
        <v>10</v>
      </c>
      <c r="I40" s="2"/>
      <c r="J40" s="2"/>
      <c r="K40" s="2"/>
      <c r="L40" s="2"/>
      <c r="M40" s="2"/>
      <c r="N40" s="2"/>
      <c r="O40" s="2"/>
      <c r="P40" s="2"/>
      <c r="Q40" s="4">
        <f>AD40</f>
        <v>180.18124604762482</v>
      </c>
      <c r="R40" s="5">
        <f aca="true" t="shared" si="14" ref="R40:R61">IF(OR(E40="",E40="-"),0,E$8*(101+1000*LOG10(E$7/E40)))</f>
        <v>0</v>
      </c>
      <c r="S40" s="5">
        <f aca="true" t="shared" si="15" ref="S40:S61">IF(OR(F40="",F40="-"),0,F$8*(101+1000*LOG10(F$7/F40)))</f>
        <v>0</v>
      </c>
      <c r="T40" s="5">
        <f aca="true" t="shared" si="16" ref="T40:T61">IF(OR(G40="",G40="-"),0,G$8*(101+1000*LOG10(G$7/G40)))</f>
        <v>0</v>
      </c>
      <c r="U40" s="5">
        <f aca="true" t="shared" si="17" ref="U40:U61">IF(OR(H40="",H40="-"),0,H$8*(101+1000*LOG10(H$7/H40)))</f>
        <v>180.18124604762482</v>
      </c>
      <c r="V40" s="5">
        <f aca="true" t="shared" si="18" ref="V40:V61">IF(OR(I40="",I40="-"),0,I$8*(101+1000*LOG10(I$7/I40)))</f>
        <v>0</v>
      </c>
      <c r="W40" s="5">
        <f aca="true" t="shared" si="19" ref="W40:W61">IF(OR(J40="",J40="-"),0,J$8*(101+1000*LOG10(J$7/J40)))</f>
        <v>0</v>
      </c>
      <c r="X40" s="5">
        <f aca="true" t="shared" si="20" ref="X40:X61">IF(OR(K40="",K40="-"),0,K$8*(101+1000*LOG10(K$7/K40)))</f>
        <v>0</v>
      </c>
      <c r="Y40" s="5">
        <f aca="true" t="shared" si="21" ref="Y40:Y61">IF(OR(L40="",L40="-"),0,L$8*(101+1000*LOG10(L$7/L40)))</f>
        <v>0</v>
      </c>
      <c r="Z40" s="5">
        <f aca="true" t="shared" si="22" ref="Z40:Z61">IF(OR(M40="",M40="-"),0,M$8*(101+1000*LOG10(M$7/M40)))</f>
        <v>0</v>
      </c>
      <c r="AA40" s="5">
        <f aca="true" t="shared" si="23" ref="AA40:AA61">IF(OR(N40="",N40="-"),0,N$8*(101+1000*LOG10(N$7/N40)))</f>
        <v>0</v>
      </c>
      <c r="AB40" s="5">
        <f aca="true" t="shared" si="24" ref="AB40:AB61">IF(OR(O40="",O40="-"),0,O$8*(101+1000*LOG10(O$7/O40)))</f>
        <v>0</v>
      </c>
      <c r="AC40" s="5">
        <f aca="true" t="shared" si="25" ref="AC40:AC61">IF(OR(P40="",P40="-"),0,P$8*(101+1000*LOG10(P$7/P40)))</f>
        <v>0</v>
      </c>
      <c r="AD40" s="6">
        <f aca="true" t="shared" si="26" ref="AD40:AD61">SUM(R40:AC40)</f>
        <v>180.18124604762482</v>
      </c>
      <c r="AE40" s="7"/>
      <c r="AF40" s="7"/>
      <c r="AG40" s="7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</row>
    <row r="41" spans="1:44" ht="33" customHeight="1">
      <c r="A41" s="2">
        <v>34</v>
      </c>
      <c r="B41" s="43" t="s">
        <v>388</v>
      </c>
      <c r="C41" s="43" t="s">
        <v>383</v>
      </c>
      <c r="D41" s="46" t="s">
        <v>384</v>
      </c>
      <c r="E41" s="3"/>
      <c r="F41" s="3"/>
      <c r="G41" s="2"/>
      <c r="H41" s="2"/>
      <c r="I41" s="2"/>
      <c r="J41" s="2"/>
      <c r="K41" s="2"/>
      <c r="L41" s="2"/>
      <c r="M41" s="2">
        <v>5</v>
      </c>
      <c r="N41" s="2"/>
      <c r="O41" s="2"/>
      <c r="P41" s="2"/>
      <c r="Q41" s="4">
        <f>AD41</f>
        <v>180.18124604762482</v>
      </c>
      <c r="R41" s="5">
        <f t="shared" si="14"/>
        <v>0</v>
      </c>
      <c r="S41" s="5">
        <f t="shared" si="15"/>
        <v>0</v>
      </c>
      <c r="T41" s="5">
        <f t="shared" si="16"/>
        <v>0</v>
      </c>
      <c r="U41" s="5">
        <f t="shared" si="17"/>
        <v>0</v>
      </c>
      <c r="V41" s="5">
        <f t="shared" si="18"/>
        <v>0</v>
      </c>
      <c r="W41" s="5">
        <f t="shared" si="19"/>
        <v>0</v>
      </c>
      <c r="X41" s="5">
        <f t="shared" si="20"/>
        <v>0</v>
      </c>
      <c r="Y41" s="5">
        <f t="shared" si="21"/>
        <v>0</v>
      </c>
      <c r="Z41" s="5">
        <f t="shared" si="22"/>
        <v>180.18124604762482</v>
      </c>
      <c r="AA41" s="5">
        <f t="shared" si="23"/>
        <v>0</v>
      </c>
      <c r="AB41" s="5">
        <f t="shared" si="24"/>
        <v>0</v>
      </c>
      <c r="AC41" s="5">
        <f t="shared" si="25"/>
        <v>0</v>
      </c>
      <c r="AD41" s="6">
        <f t="shared" si="26"/>
        <v>180.18124604762482</v>
      </c>
      <c r="AE41" s="7"/>
      <c r="AF41" s="7"/>
      <c r="AG41" s="7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</row>
    <row r="42" spans="1:44" ht="33" customHeight="1">
      <c r="A42" s="2">
        <v>35</v>
      </c>
      <c r="B42" s="3"/>
      <c r="C42" s="1" t="s">
        <v>460</v>
      </c>
      <c r="D42" s="1" t="s">
        <v>465</v>
      </c>
      <c r="E42" s="3"/>
      <c r="F42" s="3"/>
      <c r="G42" s="2"/>
      <c r="H42" s="2"/>
      <c r="I42" s="2"/>
      <c r="J42" s="2"/>
      <c r="K42" s="2"/>
      <c r="L42" s="2"/>
      <c r="M42" s="2"/>
      <c r="N42" s="2"/>
      <c r="O42" s="2"/>
      <c r="P42" s="2">
        <v>13</v>
      </c>
      <c r="Q42" s="4">
        <f>AD42</f>
        <v>163.14790674884443</v>
      </c>
      <c r="R42" s="5">
        <f t="shared" si="14"/>
        <v>0</v>
      </c>
      <c r="S42" s="5">
        <f t="shared" si="15"/>
        <v>0</v>
      </c>
      <c r="T42" s="5">
        <f t="shared" si="16"/>
        <v>0</v>
      </c>
      <c r="U42" s="5">
        <f t="shared" si="17"/>
        <v>0</v>
      </c>
      <c r="V42" s="5">
        <f t="shared" si="18"/>
        <v>0</v>
      </c>
      <c r="W42" s="5">
        <f t="shared" si="19"/>
        <v>0</v>
      </c>
      <c r="X42" s="5">
        <f t="shared" si="20"/>
        <v>0</v>
      </c>
      <c r="Y42" s="5">
        <f t="shared" si="21"/>
        <v>0</v>
      </c>
      <c r="Z42" s="5">
        <f t="shared" si="22"/>
        <v>0</v>
      </c>
      <c r="AA42" s="5">
        <f t="shared" si="23"/>
        <v>0</v>
      </c>
      <c r="AB42" s="5">
        <f t="shared" si="24"/>
        <v>0</v>
      </c>
      <c r="AC42" s="5">
        <f t="shared" si="25"/>
        <v>163.14790674884443</v>
      </c>
      <c r="AD42" s="6">
        <f t="shared" si="26"/>
        <v>163.14790674884443</v>
      </c>
      <c r="AE42" s="7"/>
      <c r="AF42" s="7"/>
      <c r="AG42" s="7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</row>
    <row r="43" spans="1:44" ht="33" customHeight="1">
      <c r="A43" s="2">
        <v>36</v>
      </c>
      <c r="B43" s="1" t="s">
        <v>92</v>
      </c>
      <c r="C43" s="1" t="s">
        <v>86</v>
      </c>
      <c r="D43" s="1" t="s">
        <v>94</v>
      </c>
      <c r="E43" s="43">
        <v>7</v>
      </c>
      <c r="F43" s="43"/>
      <c r="G43" s="2"/>
      <c r="H43" s="2"/>
      <c r="I43" s="2"/>
      <c r="J43" s="2"/>
      <c r="K43" s="2"/>
      <c r="L43" s="2"/>
      <c r="M43" s="2"/>
      <c r="N43" s="2"/>
      <c r="O43" s="2"/>
      <c r="P43" s="2"/>
      <c r="Q43" s="4">
        <f>AD43</f>
        <v>158.99194697768672</v>
      </c>
      <c r="R43" s="5">
        <f t="shared" si="14"/>
        <v>158.99194697768672</v>
      </c>
      <c r="S43" s="5">
        <f t="shared" si="15"/>
        <v>0</v>
      </c>
      <c r="T43" s="5">
        <f t="shared" si="16"/>
        <v>0</v>
      </c>
      <c r="U43" s="5">
        <f t="shared" si="17"/>
        <v>0</v>
      </c>
      <c r="V43" s="5">
        <f t="shared" si="18"/>
        <v>0</v>
      </c>
      <c r="W43" s="5">
        <f t="shared" si="19"/>
        <v>0</v>
      </c>
      <c r="X43" s="5">
        <f t="shared" si="20"/>
        <v>0</v>
      </c>
      <c r="Y43" s="5">
        <f t="shared" si="21"/>
        <v>0</v>
      </c>
      <c r="Z43" s="5">
        <f t="shared" si="22"/>
        <v>0</v>
      </c>
      <c r="AA43" s="5">
        <f t="shared" si="23"/>
        <v>0</v>
      </c>
      <c r="AB43" s="5">
        <f t="shared" si="24"/>
        <v>0</v>
      </c>
      <c r="AC43" s="5">
        <f t="shared" si="25"/>
        <v>0</v>
      </c>
      <c r="AD43" s="6">
        <f t="shared" si="26"/>
        <v>158.99194697768672</v>
      </c>
      <c r="AE43" s="7"/>
      <c r="AF43" s="7"/>
      <c r="AG43" s="7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</row>
    <row r="44" spans="1:44" ht="33" customHeight="1">
      <c r="A44" s="2">
        <v>37</v>
      </c>
      <c r="B44" s="17"/>
      <c r="C44" s="42" t="s">
        <v>244</v>
      </c>
      <c r="D44" s="17" t="s">
        <v>245</v>
      </c>
      <c r="E44" s="17"/>
      <c r="F44" s="17"/>
      <c r="G44" s="2"/>
      <c r="H44" s="2"/>
      <c r="I44" s="2"/>
      <c r="J44" s="2"/>
      <c r="K44" s="2">
        <v>7</v>
      </c>
      <c r="L44" s="2"/>
      <c r="M44" s="2"/>
      <c r="N44" s="2"/>
      <c r="O44" s="2"/>
      <c r="P44" s="2"/>
      <c r="Q44" s="4">
        <f>AD44</f>
        <v>158.99194697768672</v>
      </c>
      <c r="R44" s="5">
        <f t="shared" si="14"/>
        <v>0</v>
      </c>
      <c r="S44" s="5">
        <f t="shared" si="15"/>
        <v>0</v>
      </c>
      <c r="T44" s="5">
        <f t="shared" si="16"/>
        <v>0</v>
      </c>
      <c r="U44" s="5">
        <f t="shared" si="17"/>
        <v>0</v>
      </c>
      <c r="V44" s="5">
        <f t="shared" si="18"/>
        <v>0</v>
      </c>
      <c r="W44" s="5">
        <f t="shared" si="19"/>
        <v>0</v>
      </c>
      <c r="X44" s="5">
        <f t="shared" si="20"/>
        <v>158.99194697768672</v>
      </c>
      <c r="Y44" s="5">
        <f t="shared" si="21"/>
        <v>0</v>
      </c>
      <c r="Z44" s="5">
        <f t="shared" si="22"/>
        <v>0</v>
      </c>
      <c r="AA44" s="5">
        <f t="shared" si="23"/>
        <v>0</v>
      </c>
      <c r="AB44" s="5">
        <f t="shared" si="24"/>
        <v>0</v>
      </c>
      <c r="AC44" s="5">
        <f t="shared" si="25"/>
        <v>0</v>
      </c>
      <c r="AD44" s="6">
        <f t="shared" si="26"/>
        <v>158.99194697768672</v>
      </c>
      <c r="AE44" s="7"/>
      <c r="AF44" s="7"/>
      <c r="AG44" s="7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</row>
    <row r="45" spans="1:44" ht="33" customHeight="1">
      <c r="A45" s="2">
        <v>38</v>
      </c>
      <c r="B45" s="1" t="s">
        <v>177</v>
      </c>
      <c r="C45" s="1" t="s">
        <v>176</v>
      </c>
      <c r="D45" s="1"/>
      <c r="E45" s="3"/>
      <c r="F45" s="3"/>
      <c r="G45" s="2"/>
      <c r="H45" s="2">
        <v>11</v>
      </c>
      <c r="I45" s="2"/>
      <c r="J45" s="2"/>
      <c r="K45" s="2"/>
      <c r="L45" s="2"/>
      <c r="M45" s="2"/>
      <c r="N45" s="2"/>
      <c r="O45" s="2"/>
      <c r="P45" s="2"/>
      <c r="Q45" s="4">
        <f>AD45</f>
        <v>138.78856088939975</v>
      </c>
      <c r="R45" s="5">
        <f t="shared" si="14"/>
        <v>0</v>
      </c>
      <c r="S45" s="5">
        <f t="shared" si="15"/>
        <v>0</v>
      </c>
      <c r="T45" s="5">
        <f t="shared" si="16"/>
        <v>0</v>
      </c>
      <c r="U45" s="5">
        <f t="shared" si="17"/>
        <v>138.78856088939975</v>
      </c>
      <c r="V45" s="5">
        <f t="shared" si="18"/>
        <v>0</v>
      </c>
      <c r="W45" s="5">
        <f t="shared" si="19"/>
        <v>0</v>
      </c>
      <c r="X45" s="5">
        <f t="shared" si="20"/>
        <v>0</v>
      </c>
      <c r="Y45" s="5">
        <f t="shared" si="21"/>
        <v>0</v>
      </c>
      <c r="Z45" s="5">
        <f t="shared" si="22"/>
        <v>0</v>
      </c>
      <c r="AA45" s="5">
        <f t="shared" si="23"/>
        <v>0</v>
      </c>
      <c r="AB45" s="5">
        <f t="shared" si="24"/>
        <v>0</v>
      </c>
      <c r="AC45" s="5">
        <f t="shared" si="25"/>
        <v>0</v>
      </c>
      <c r="AD45" s="6">
        <f t="shared" si="26"/>
        <v>138.78856088939975</v>
      </c>
      <c r="AE45" s="7"/>
      <c r="AF45" s="7"/>
      <c r="AG45" s="7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</row>
    <row r="46" spans="1:44" ht="33" customHeight="1">
      <c r="A46" s="2">
        <v>39</v>
      </c>
      <c r="B46" s="3"/>
      <c r="C46" s="1" t="s">
        <v>461</v>
      </c>
      <c r="D46" s="1" t="s">
        <v>466</v>
      </c>
      <c r="E46" s="3"/>
      <c r="F46" s="3"/>
      <c r="G46" s="2"/>
      <c r="H46" s="2"/>
      <c r="I46" s="2"/>
      <c r="J46" s="2"/>
      <c r="K46" s="2"/>
      <c r="L46" s="2"/>
      <c r="M46" s="2"/>
      <c r="N46" s="2"/>
      <c r="O46" s="2"/>
      <c r="P46" s="2">
        <v>14</v>
      </c>
      <c r="Q46" s="4">
        <f>AD46</f>
        <v>130.9632233774432</v>
      </c>
      <c r="R46" s="5">
        <f t="shared" si="14"/>
        <v>0</v>
      </c>
      <c r="S46" s="5">
        <f t="shared" si="15"/>
        <v>0</v>
      </c>
      <c r="T46" s="5">
        <f t="shared" si="16"/>
        <v>0</v>
      </c>
      <c r="U46" s="5">
        <f t="shared" si="17"/>
        <v>0</v>
      </c>
      <c r="V46" s="5">
        <f t="shared" si="18"/>
        <v>0</v>
      </c>
      <c r="W46" s="5">
        <f t="shared" si="19"/>
        <v>0</v>
      </c>
      <c r="X46" s="5">
        <f t="shared" si="20"/>
        <v>0</v>
      </c>
      <c r="Y46" s="5">
        <f t="shared" si="21"/>
        <v>0</v>
      </c>
      <c r="Z46" s="5">
        <f t="shared" si="22"/>
        <v>0</v>
      </c>
      <c r="AA46" s="5">
        <f t="shared" si="23"/>
        <v>0</v>
      </c>
      <c r="AB46" s="5">
        <f t="shared" si="24"/>
        <v>0</v>
      </c>
      <c r="AC46" s="5">
        <f t="shared" si="25"/>
        <v>130.9632233774432</v>
      </c>
      <c r="AD46" s="6">
        <f t="shared" si="26"/>
        <v>130.9632233774432</v>
      </c>
      <c r="AE46" s="7"/>
      <c r="AF46" s="7"/>
      <c r="AG46" s="7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</row>
    <row r="47" spans="1:44" ht="33" customHeight="1">
      <c r="A47" s="2">
        <v>40</v>
      </c>
      <c r="B47" s="3" t="s">
        <v>227</v>
      </c>
      <c r="C47" s="3" t="s">
        <v>226</v>
      </c>
      <c r="D47" s="3"/>
      <c r="E47" s="3"/>
      <c r="F47" s="3"/>
      <c r="G47" s="2"/>
      <c r="H47" s="2"/>
      <c r="I47" s="2">
        <v>4</v>
      </c>
      <c r="J47" s="2"/>
      <c r="K47" s="2"/>
      <c r="L47" s="2"/>
      <c r="M47" s="2"/>
      <c r="N47" s="2"/>
      <c r="O47" s="2"/>
      <c r="P47" s="2"/>
      <c r="Q47" s="4">
        <f>AD47</f>
        <v>101</v>
      </c>
      <c r="R47" s="5">
        <f t="shared" si="14"/>
        <v>0</v>
      </c>
      <c r="S47" s="5">
        <f t="shared" si="15"/>
        <v>0</v>
      </c>
      <c r="T47" s="5">
        <f t="shared" si="16"/>
        <v>0</v>
      </c>
      <c r="U47" s="5">
        <f t="shared" si="17"/>
        <v>0</v>
      </c>
      <c r="V47" s="5">
        <f t="shared" si="18"/>
        <v>101</v>
      </c>
      <c r="W47" s="5">
        <f t="shared" si="19"/>
        <v>0</v>
      </c>
      <c r="X47" s="5">
        <f t="shared" si="20"/>
        <v>0</v>
      </c>
      <c r="Y47" s="5">
        <f t="shared" si="21"/>
        <v>0</v>
      </c>
      <c r="Z47" s="5">
        <f t="shared" si="22"/>
        <v>0</v>
      </c>
      <c r="AA47" s="5">
        <f t="shared" si="23"/>
        <v>0</v>
      </c>
      <c r="AB47" s="5">
        <f t="shared" si="24"/>
        <v>0</v>
      </c>
      <c r="AC47" s="5">
        <f t="shared" si="25"/>
        <v>0</v>
      </c>
      <c r="AD47" s="6">
        <f t="shared" si="26"/>
        <v>101</v>
      </c>
      <c r="AE47" s="7"/>
      <c r="AF47" s="7"/>
      <c r="AG47" s="7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</row>
    <row r="48" spans="1:44" ht="33" customHeight="1">
      <c r="A48" s="2">
        <v>41</v>
      </c>
      <c r="B48" s="17" t="s">
        <v>387</v>
      </c>
      <c r="C48" s="42" t="s">
        <v>385</v>
      </c>
      <c r="D48" s="17" t="s">
        <v>386</v>
      </c>
      <c r="E48" s="17"/>
      <c r="F48" s="17"/>
      <c r="G48" s="2"/>
      <c r="H48" s="2"/>
      <c r="I48" s="2"/>
      <c r="J48" s="2"/>
      <c r="K48" s="2"/>
      <c r="L48" s="2"/>
      <c r="M48" s="2">
        <v>6</v>
      </c>
      <c r="N48" s="2"/>
      <c r="O48" s="2"/>
      <c r="P48" s="2"/>
      <c r="Q48" s="4">
        <f>AD48</f>
        <v>101</v>
      </c>
      <c r="R48" s="5">
        <f t="shared" si="14"/>
        <v>0</v>
      </c>
      <c r="S48" s="5">
        <f t="shared" si="15"/>
        <v>0</v>
      </c>
      <c r="T48" s="5">
        <f t="shared" si="16"/>
        <v>0</v>
      </c>
      <c r="U48" s="5">
        <f t="shared" si="17"/>
        <v>0</v>
      </c>
      <c r="V48" s="5">
        <f t="shared" si="18"/>
        <v>0</v>
      </c>
      <c r="W48" s="5">
        <f t="shared" si="19"/>
        <v>0</v>
      </c>
      <c r="X48" s="5">
        <f t="shared" si="20"/>
        <v>0</v>
      </c>
      <c r="Y48" s="5">
        <f t="shared" si="21"/>
        <v>0</v>
      </c>
      <c r="Z48" s="5">
        <f t="shared" si="22"/>
        <v>101</v>
      </c>
      <c r="AA48" s="5">
        <f t="shared" si="23"/>
        <v>0</v>
      </c>
      <c r="AB48" s="5">
        <f t="shared" si="24"/>
        <v>0</v>
      </c>
      <c r="AC48" s="5">
        <f t="shared" si="25"/>
        <v>0</v>
      </c>
      <c r="AD48" s="6">
        <f t="shared" si="26"/>
        <v>101</v>
      </c>
      <c r="AE48" s="7"/>
      <c r="AF48" s="7"/>
      <c r="AG48" s="7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</row>
    <row r="49" spans="1:44" ht="33" customHeight="1">
      <c r="A49" s="2">
        <v>42</v>
      </c>
      <c r="B49" s="43"/>
      <c r="C49" s="43" t="s">
        <v>402</v>
      </c>
      <c r="D49" s="46" t="s">
        <v>403</v>
      </c>
      <c r="E49" s="3"/>
      <c r="F49" s="3"/>
      <c r="G49" s="2"/>
      <c r="H49" s="2"/>
      <c r="I49" s="2"/>
      <c r="J49" s="2"/>
      <c r="K49" s="2"/>
      <c r="L49" s="2"/>
      <c r="M49" s="2"/>
      <c r="N49" s="2">
        <v>5</v>
      </c>
      <c r="O49" s="2"/>
      <c r="P49" s="2"/>
      <c r="Q49" s="4">
        <f>AD49</f>
        <v>101</v>
      </c>
      <c r="R49" s="5">
        <f t="shared" si="14"/>
        <v>0</v>
      </c>
      <c r="S49" s="5">
        <f t="shared" si="15"/>
        <v>0</v>
      </c>
      <c r="T49" s="5">
        <f t="shared" si="16"/>
        <v>0</v>
      </c>
      <c r="U49" s="5">
        <f t="shared" si="17"/>
        <v>0</v>
      </c>
      <c r="V49" s="5">
        <f t="shared" si="18"/>
        <v>0</v>
      </c>
      <c r="W49" s="5">
        <f t="shared" si="19"/>
        <v>0</v>
      </c>
      <c r="X49" s="5">
        <f t="shared" si="20"/>
        <v>0</v>
      </c>
      <c r="Y49" s="5">
        <f t="shared" si="21"/>
        <v>0</v>
      </c>
      <c r="Z49" s="5">
        <f t="shared" si="22"/>
        <v>0</v>
      </c>
      <c r="AA49" s="5">
        <f t="shared" si="23"/>
        <v>101</v>
      </c>
      <c r="AB49" s="5">
        <f t="shared" si="24"/>
        <v>0</v>
      </c>
      <c r="AC49" s="5">
        <f t="shared" si="25"/>
        <v>0</v>
      </c>
      <c r="AD49" s="6">
        <f t="shared" si="26"/>
        <v>101</v>
      </c>
      <c r="AE49" s="7"/>
      <c r="AF49" s="7"/>
      <c r="AG49" s="7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</row>
    <row r="50" spans="1:44" ht="33" customHeight="1">
      <c r="A50" s="2">
        <v>43</v>
      </c>
      <c r="B50" s="43"/>
      <c r="C50" s="43"/>
      <c r="D50" s="46"/>
      <c r="E50" s="3"/>
      <c r="F50" s="3"/>
      <c r="G50" s="2"/>
      <c r="H50" s="2"/>
      <c r="I50" s="2"/>
      <c r="J50" s="2"/>
      <c r="K50" s="2"/>
      <c r="L50" s="2"/>
      <c r="M50" s="2"/>
      <c r="N50" s="2"/>
      <c r="O50" s="2"/>
      <c r="P50" s="2"/>
      <c r="Q50" s="4">
        <f aca="true" t="shared" si="27" ref="Q50:Q61">AD50</f>
        <v>0</v>
      </c>
      <c r="R50" s="5">
        <f t="shared" si="14"/>
        <v>0</v>
      </c>
      <c r="S50" s="5">
        <f t="shared" si="15"/>
        <v>0</v>
      </c>
      <c r="T50" s="5">
        <f t="shared" si="16"/>
        <v>0</v>
      </c>
      <c r="U50" s="5">
        <f t="shared" si="17"/>
        <v>0</v>
      </c>
      <c r="V50" s="5">
        <f t="shared" si="18"/>
        <v>0</v>
      </c>
      <c r="W50" s="5">
        <f t="shared" si="19"/>
        <v>0</v>
      </c>
      <c r="X50" s="5">
        <f t="shared" si="20"/>
        <v>0</v>
      </c>
      <c r="Y50" s="5">
        <f t="shared" si="21"/>
        <v>0</v>
      </c>
      <c r="Z50" s="5">
        <f t="shared" si="22"/>
        <v>0</v>
      </c>
      <c r="AA50" s="5">
        <f t="shared" si="23"/>
        <v>0</v>
      </c>
      <c r="AB50" s="5">
        <f t="shared" si="24"/>
        <v>0</v>
      </c>
      <c r="AC50" s="5">
        <f t="shared" si="25"/>
        <v>0</v>
      </c>
      <c r="AD50" s="6">
        <f t="shared" si="26"/>
        <v>0</v>
      </c>
      <c r="AE50" s="7"/>
      <c r="AF50" s="7"/>
      <c r="AG50" s="7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</row>
    <row r="51" spans="1:44" ht="33" customHeight="1">
      <c r="A51" s="2">
        <v>44</v>
      </c>
      <c r="B51" s="43"/>
      <c r="C51" s="43"/>
      <c r="D51" s="43"/>
      <c r="E51" s="43"/>
      <c r="F51" s="43"/>
      <c r="G51" s="2"/>
      <c r="H51" s="2"/>
      <c r="I51" s="2"/>
      <c r="J51" s="2"/>
      <c r="K51" s="2"/>
      <c r="L51" s="2"/>
      <c r="M51" s="2"/>
      <c r="N51" s="2"/>
      <c r="O51" s="2"/>
      <c r="P51" s="2"/>
      <c r="Q51" s="4">
        <f t="shared" si="27"/>
        <v>0</v>
      </c>
      <c r="R51" s="5">
        <f t="shared" si="14"/>
        <v>0</v>
      </c>
      <c r="S51" s="5">
        <f t="shared" si="15"/>
        <v>0</v>
      </c>
      <c r="T51" s="5">
        <f t="shared" si="16"/>
        <v>0</v>
      </c>
      <c r="U51" s="5">
        <f t="shared" si="17"/>
        <v>0</v>
      </c>
      <c r="V51" s="5">
        <f t="shared" si="18"/>
        <v>0</v>
      </c>
      <c r="W51" s="5">
        <f t="shared" si="19"/>
        <v>0</v>
      </c>
      <c r="X51" s="5">
        <f t="shared" si="20"/>
        <v>0</v>
      </c>
      <c r="Y51" s="5">
        <f t="shared" si="21"/>
        <v>0</v>
      </c>
      <c r="Z51" s="5">
        <f t="shared" si="22"/>
        <v>0</v>
      </c>
      <c r="AA51" s="5">
        <f t="shared" si="23"/>
        <v>0</v>
      </c>
      <c r="AB51" s="5">
        <f t="shared" si="24"/>
        <v>0</v>
      </c>
      <c r="AC51" s="5">
        <f t="shared" si="25"/>
        <v>0</v>
      </c>
      <c r="AD51" s="6">
        <f t="shared" si="26"/>
        <v>0</v>
      </c>
      <c r="AE51" s="7"/>
      <c r="AF51" s="7"/>
      <c r="AG51" s="7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</row>
    <row r="52" spans="1:44" ht="33" customHeight="1">
      <c r="A52" s="2">
        <v>45</v>
      </c>
      <c r="B52" s="1"/>
      <c r="C52" s="1"/>
      <c r="D52" s="1"/>
      <c r="E52" s="43"/>
      <c r="F52" s="43"/>
      <c r="G52" s="2"/>
      <c r="H52" s="2"/>
      <c r="I52" s="2"/>
      <c r="J52" s="2"/>
      <c r="K52" s="2"/>
      <c r="L52" s="2"/>
      <c r="M52" s="2"/>
      <c r="N52" s="2"/>
      <c r="O52" s="2"/>
      <c r="P52" s="2"/>
      <c r="Q52" s="4">
        <f t="shared" si="27"/>
        <v>0</v>
      </c>
      <c r="R52" s="5">
        <f t="shared" si="14"/>
        <v>0</v>
      </c>
      <c r="S52" s="5">
        <f t="shared" si="15"/>
        <v>0</v>
      </c>
      <c r="T52" s="5">
        <f t="shared" si="16"/>
        <v>0</v>
      </c>
      <c r="U52" s="5">
        <f t="shared" si="17"/>
        <v>0</v>
      </c>
      <c r="V52" s="5">
        <f t="shared" si="18"/>
        <v>0</v>
      </c>
      <c r="W52" s="5">
        <f t="shared" si="19"/>
        <v>0</v>
      </c>
      <c r="X52" s="5">
        <f t="shared" si="20"/>
        <v>0</v>
      </c>
      <c r="Y52" s="5">
        <f t="shared" si="21"/>
        <v>0</v>
      </c>
      <c r="Z52" s="5">
        <f t="shared" si="22"/>
        <v>0</v>
      </c>
      <c r="AA52" s="5">
        <f t="shared" si="23"/>
        <v>0</v>
      </c>
      <c r="AB52" s="5">
        <f t="shared" si="24"/>
        <v>0</v>
      </c>
      <c r="AC52" s="5">
        <f t="shared" si="25"/>
        <v>0</v>
      </c>
      <c r="AD52" s="6">
        <f t="shared" si="26"/>
        <v>0</v>
      </c>
      <c r="AE52" s="7"/>
      <c r="AF52" s="7"/>
      <c r="AG52" s="7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</row>
    <row r="53" spans="1:44" ht="33" customHeight="1">
      <c r="A53" s="2">
        <v>46</v>
      </c>
      <c r="B53" s="17"/>
      <c r="C53" s="42"/>
      <c r="D53" s="17"/>
      <c r="E53" s="17"/>
      <c r="F53" s="17"/>
      <c r="G53" s="2"/>
      <c r="H53" s="2"/>
      <c r="I53" s="2"/>
      <c r="J53" s="2"/>
      <c r="K53" s="2"/>
      <c r="L53" s="2"/>
      <c r="M53" s="2"/>
      <c r="N53" s="2"/>
      <c r="O53" s="2"/>
      <c r="P53" s="2"/>
      <c r="Q53" s="4">
        <f t="shared" si="27"/>
        <v>0</v>
      </c>
      <c r="R53" s="5">
        <f t="shared" si="14"/>
        <v>0</v>
      </c>
      <c r="S53" s="5">
        <f t="shared" si="15"/>
        <v>0</v>
      </c>
      <c r="T53" s="5">
        <f t="shared" si="16"/>
        <v>0</v>
      </c>
      <c r="U53" s="5">
        <f t="shared" si="17"/>
        <v>0</v>
      </c>
      <c r="V53" s="5">
        <f t="shared" si="18"/>
        <v>0</v>
      </c>
      <c r="W53" s="5">
        <f t="shared" si="19"/>
        <v>0</v>
      </c>
      <c r="X53" s="5">
        <f t="shared" si="20"/>
        <v>0</v>
      </c>
      <c r="Y53" s="5">
        <f t="shared" si="21"/>
        <v>0</v>
      </c>
      <c r="Z53" s="5">
        <f t="shared" si="22"/>
        <v>0</v>
      </c>
      <c r="AA53" s="5">
        <f t="shared" si="23"/>
        <v>0</v>
      </c>
      <c r="AB53" s="5">
        <f t="shared" si="24"/>
        <v>0</v>
      </c>
      <c r="AC53" s="5">
        <f t="shared" si="25"/>
        <v>0</v>
      </c>
      <c r="AD53" s="6">
        <f t="shared" si="26"/>
        <v>0</v>
      </c>
      <c r="AE53" s="7"/>
      <c r="AF53" s="7"/>
      <c r="AG53" s="7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</row>
    <row r="54" spans="1:44" ht="33" customHeight="1">
      <c r="A54" s="2">
        <v>47</v>
      </c>
      <c r="B54" s="17"/>
      <c r="C54" s="42"/>
      <c r="D54" s="17"/>
      <c r="E54" s="17"/>
      <c r="F54" s="17"/>
      <c r="G54" s="2"/>
      <c r="H54" s="2"/>
      <c r="I54" s="2"/>
      <c r="J54" s="2"/>
      <c r="K54" s="2"/>
      <c r="L54" s="2"/>
      <c r="M54" s="2"/>
      <c r="N54" s="2"/>
      <c r="O54" s="2"/>
      <c r="P54" s="2"/>
      <c r="Q54" s="4">
        <f t="shared" si="27"/>
        <v>0</v>
      </c>
      <c r="R54" s="5">
        <f t="shared" si="14"/>
        <v>0</v>
      </c>
      <c r="S54" s="5">
        <f t="shared" si="15"/>
        <v>0</v>
      </c>
      <c r="T54" s="5">
        <f t="shared" si="16"/>
        <v>0</v>
      </c>
      <c r="U54" s="5">
        <f t="shared" si="17"/>
        <v>0</v>
      </c>
      <c r="V54" s="5">
        <f t="shared" si="18"/>
        <v>0</v>
      </c>
      <c r="W54" s="5">
        <f t="shared" si="19"/>
        <v>0</v>
      </c>
      <c r="X54" s="5">
        <f t="shared" si="20"/>
        <v>0</v>
      </c>
      <c r="Y54" s="5">
        <f t="shared" si="21"/>
        <v>0</v>
      </c>
      <c r="Z54" s="5">
        <f t="shared" si="22"/>
        <v>0</v>
      </c>
      <c r="AA54" s="5">
        <f t="shared" si="23"/>
        <v>0</v>
      </c>
      <c r="AB54" s="5">
        <f t="shared" si="24"/>
        <v>0</v>
      </c>
      <c r="AC54" s="5">
        <f t="shared" si="25"/>
        <v>0</v>
      </c>
      <c r="AD54" s="6">
        <f t="shared" si="26"/>
        <v>0</v>
      </c>
      <c r="AE54" s="7"/>
      <c r="AF54" s="7"/>
      <c r="AG54" s="7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</row>
    <row r="55" spans="1:44" ht="33" customHeight="1">
      <c r="A55" s="2">
        <v>48</v>
      </c>
      <c r="B55" s="17"/>
      <c r="C55" s="42"/>
      <c r="D55" s="17"/>
      <c r="E55" s="17"/>
      <c r="F55" s="17"/>
      <c r="G55" s="2"/>
      <c r="H55" s="3"/>
      <c r="I55" s="3"/>
      <c r="J55" s="27"/>
      <c r="K55" s="2"/>
      <c r="L55" s="2"/>
      <c r="M55" s="2"/>
      <c r="N55" s="2"/>
      <c r="O55" s="2"/>
      <c r="P55" s="2"/>
      <c r="Q55" s="4">
        <f t="shared" si="27"/>
        <v>0</v>
      </c>
      <c r="R55" s="5">
        <f t="shared" si="14"/>
        <v>0</v>
      </c>
      <c r="S55" s="5">
        <f t="shared" si="15"/>
        <v>0</v>
      </c>
      <c r="T55" s="5">
        <f t="shared" si="16"/>
        <v>0</v>
      </c>
      <c r="U55" s="5">
        <f t="shared" si="17"/>
        <v>0</v>
      </c>
      <c r="V55" s="5">
        <f t="shared" si="18"/>
        <v>0</v>
      </c>
      <c r="W55" s="5">
        <f t="shared" si="19"/>
        <v>0</v>
      </c>
      <c r="X55" s="5">
        <f t="shared" si="20"/>
        <v>0</v>
      </c>
      <c r="Y55" s="5">
        <f t="shared" si="21"/>
        <v>0</v>
      </c>
      <c r="Z55" s="5">
        <f t="shared" si="22"/>
        <v>0</v>
      </c>
      <c r="AA55" s="5">
        <f t="shared" si="23"/>
        <v>0</v>
      </c>
      <c r="AB55" s="5">
        <f t="shared" si="24"/>
        <v>0</v>
      </c>
      <c r="AC55" s="5">
        <f t="shared" si="25"/>
        <v>0</v>
      </c>
      <c r="AD55" s="6">
        <f t="shared" si="26"/>
        <v>0</v>
      </c>
      <c r="AE55" s="7"/>
      <c r="AF55" s="7"/>
      <c r="AG55" s="7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</row>
    <row r="56" spans="1:44" ht="33" customHeight="1">
      <c r="A56" s="2">
        <v>49</v>
      </c>
      <c r="B56" s="17"/>
      <c r="C56" s="42"/>
      <c r="D56" s="17"/>
      <c r="E56" s="17"/>
      <c r="F56" s="17"/>
      <c r="G56" s="2"/>
      <c r="H56" s="2"/>
      <c r="I56" s="2"/>
      <c r="J56" s="2"/>
      <c r="K56" s="2"/>
      <c r="L56" s="2"/>
      <c r="M56" s="2"/>
      <c r="N56" s="2"/>
      <c r="O56" s="2"/>
      <c r="P56" s="2"/>
      <c r="Q56" s="4">
        <f t="shared" si="27"/>
        <v>0</v>
      </c>
      <c r="R56" s="5">
        <f t="shared" si="14"/>
        <v>0</v>
      </c>
      <c r="S56" s="5">
        <f t="shared" si="15"/>
        <v>0</v>
      </c>
      <c r="T56" s="5">
        <f t="shared" si="16"/>
        <v>0</v>
      </c>
      <c r="U56" s="5">
        <f t="shared" si="17"/>
        <v>0</v>
      </c>
      <c r="V56" s="5">
        <f t="shared" si="18"/>
        <v>0</v>
      </c>
      <c r="W56" s="5">
        <f t="shared" si="19"/>
        <v>0</v>
      </c>
      <c r="X56" s="5">
        <f t="shared" si="20"/>
        <v>0</v>
      </c>
      <c r="Y56" s="5">
        <f t="shared" si="21"/>
        <v>0</v>
      </c>
      <c r="Z56" s="5">
        <f t="shared" si="22"/>
        <v>0</v>
      </c>
      <c r="AA56" s="5">
        <f t="shared" si="23"/>
        <v>0</v>
      </c>
      <c r="AB56" s="5">
        <f t="shared" si="24"/>
        <v>0</v>
      </c>
      <c r="AC56" s="5">
        <f t="shared" si="25"/>
        <v>0</v>
      </c>
      <c r="AD56" s="6">
        <f t="shared" si="26"/>
        <v>0</v>
      </c>
      <c r="AE56" s="7"/>
      <c r="AF56" s="7"/>
      <c r="AG56" s="7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</row>
    <row r="57" spans="1:44" ht="33" customHeight="1">
      <c r="A57" s="2">
        <v>50</v>
      </c>
      <c r="B57" s="17"/>
      <c r="C57" s="42"/>
      <c r="D57" s="17"/>
      <c r="E57" s="17"/>
      <c r="F57" s="17"/>
      <c r="G57" s="2"/>
      <c r="H57" s="2"/>
      <c r="I57" s="2"/>
      <c r="J57" s="2"/>
      <c r="K57" s="2"/>
      <c r="L57" s="2"/>
      <c r="M57" s="2"/>
      <c r="N57" s="2"/>
      <c r="O57" s="2"/>
      <c r="P57" s="2"/>
      <c r="Q57" s="4">
        <f t="shared" si="27"/>
        <v>0</v>
      </c>
      <c r="R57" s="5">
        <f t="shared" si="14"/>
        <v>0</v>
      </c>
      <c r="S57" s="5">
        <f t="shared" si="15"/>
        <v>0</v>
      </c>
      <c r="T57" s="5">
        <f t="shared" si="16"/>
        <v>0</v>
      </c>
      <c r="U57" s="5">
        <f t="shared" si="17"/>
        <v>0</v>
      </c>
      <c r="V57" s="5">
        <f t="shared" si="18"/>
        <v>0</v>
      </c>
      <c r="W57" s="5">
        <f t="shared" si="19"/>
        <v>0</v>
      </c>
      <c r="X57" s="5">
        <f t="shared" si="20"/>
        <v>0</v>
      </c>
      <c r="Y57" s="5">
        <f t="shared" si="21"/>
        <v>0</v>
      </c>
      <c r="Z57" s="5">
        <f t="shared" si="22"/>
        <v>0</v>
      </c>
      <c r="AA57" s="5">
        <f t="shared" si="23"/>
        <v>0</v>
      </c>
      <c r="AB57" s="5">
        <f t="shared" si="24"/>
        <v>0</v>
      </c>
      <c r="AC57" s="5">
        <f t="shared" si="25"/>
        <v>0</v>
      </c>
      <c r="AD57" s="6">
        <f t="shared" si="26"/>
        <v>0</v>
      </c>
      <c r="AE57" s="7"/>
      <c r="AF57" s="7"/>
      <c r="AG57" s="7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</row>
    <row r="58" spans="1:44" ht="33" customHeight="1">
      <c r="A58" s="2">
        <v>51</v>
      </c>
      <c r="B58" s="15"/>
      <c r="C58" s="15"/>
      <c r="D58" s="15"/>
      <c r="E58" s="15"/>
      <c r="F58" s="15"/>
      <c r="G58" s="2"/>
      <c r="H58" s="2"/>
      <c r="I58" s="2"/>
      <c r="J58" s="2"/>
      <c r="K58" s="2"/>
      <c r="L58" s="2"/>
      <c r="M58" s="2"/>
      <c r="N58" s="2"/>
      <c r="O58" s="2"/>
      <c r="P58" s="2"/>
      <c r="Q58" s="4">
        <f t="shared" si="27"/>
        <v>0</v>
      </c>
      <c r="R58" s="5">
        <f t="shared" si="14"/>
        <v>0</v>
      </c>
      <c r="S58" s="5">
        <f t="shared" si="15"/>
        <v>0</v>
      </c>
      <c r="T58" s="5">
        <f t="shared" si="16"/>
        <v>0</v>
      </c>
      <c r="U58" s="5">
        <f t="shared" si="17"/>
        <v>0</v>
      </c>
      <c r="V58" s="5">
        <f t="shared" si="18"/>
        <v>0</v>
      </c>
      <c r="W58" s="5">
        <f t="shared" si="19"/>
        <v>0</v>
      </c>
      <c r="X58" s="5">
        <f t="shared" si="20"/>
        <v>0</v>
      </c>
      <c r="Y58" s="5">
        <f t="shared" si="21"/>
        <v>0</v>
      </c>
      <c r="Z58" s="5">
        <f t="shared" si="22"/>
        <v>0</v>
      </c>
      <c r="AA58" s="5">
        <f t="shared" si="23"/>
        <v>0</v>
      </c>
      <c r="AB58" s="5">
        <f t="shared" si="24"/>
        <v>0</v>
      </c>
      <c r="AC58" s="5">
        <f t="shared" si="25"/>
        <v>0</v>
      </c>
      <c r="AD58" s="6">
        <f t="shared" si="26"/>
        <v>0</v>
      </c>
      <c r="AE58" s="7"/>
      <c r="AF58" s="7"/>
      <c r="AG58" s="7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</row>
    <row r="59" spans="1:44" ht="33" customHeight="1">
      <c r="A59" s="2">
        <v>52</v>
      </c>
      <c r="B59" s="3"/>
      <c r="C59" s="3"/>
      <c r="D59" s="3"/>
      <c r="E59" s="3"/>
      <c r="F59" s="3"/>
      <c r="G59" s="2"/>
      <c r="H59" s="2"/>
      <c r="I59" s="2"/>
      <c r="J59" s="2"/>
      <c r="K59" s="2"/>
      <c r="L59" s="2"/>
      <c r="M59" s="2"/>
      <c r="N59" s="2"/>
      <c r="O59" s="2"/>
      <c r="P59" s="2"/>
      <c r="Q59" s="4">
        <f t="shared" si="27"/>
        <v>0</v>
      </c>
      <c r="R59" s="5">
        <f t="shared" si="14"/>
        <v>0</v>
      </c>
      <c r="S59" s="5">
        <f t="shared" si="15"/>
        <v>0</v>
      </c>
      <c r="T59" s="5">
        <f t="shared" si="16"/>
        <v>0</v>
      </c>
      <c r="U59" s="5">
        <f t="shared" si="17"/>
        <v>0</v>
      </c>
      <c r="V59" s="5">
        <f t="shared" si="18"/>
        <v>0</v>
      </c>
      <c r="W59" s="5">
        <f t="shared" si="19"/>
        <v>0</v>
      </c>
      <c r="X59" s="5">
        <f t="shared" si="20"/>
        <v>0</v>
      </c>
      <c r="Y59" s="5">
        <f t="shared" si="21"/>
        <v>0</v>
      </c>
      <c r="Z59" s="5">
        <f t="shared" si="22"/>
        <v>0</v>
      </c>
      <c r="AA59" s="5">
        <f t="shared" si="23"/>
        <v>0</v>
      </c>
      <c r="AB59" s="5">
        <f t="shared" si="24"/>
        <v>0</v>
      </c>
      <c r="AC59" s="5">
        <f t="shared" si="25"/>
        <v>0</v>
      </c>
      <c r="AD59" s="6">
        <f t="shared" si="26"/>
        <v>0</v>
      </c>
      <c r="AE59" s="7"/>
      <c r="AF59" s="7"/>
      <c r="AG59" s="7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</row>
    <row r="60" spans="1:44" ht="33" customHeight="1">
      <c r="A60" s="2">
        <v>53</v>
      </c>
      <c r="B60" s="3"/>
      <c r="C60" s="3"/>
      <c r="D60" s="3"/>
      <c r="E60" s="3"/>
      <c r="F60" s="3"/>
      <c r="G60" s="2"/>
      <c r="H60" s="2"/>
      <c r="I60" s="2"/>
      <c r="J60" s="2"/>
      <c r="K60" s="2"/>
      <c r="L60" s="2"/>
      <c r="M60" s="2"/>
      <c r="N60" s="2"/>
      <c r="O60" s="2"/>
      <c r="P60" s="2"/>
      <c r="Q60" s="4">
        <f t="shared" si="27"/>
        <v>0</v>
      </c>
      <c r="R60" s="5">
        <f t="shared" si="14"/>
        <v>0</v>
      </c>
      <c r="S60" s="5">
        <f t="shared" si="15"/>
        <v>0</v>
      </c>
      <c r="T60" s="5">
        <f t="shared" si="16"/>
        <v>0</v>
      </c>
      <c r="U60" s="5">
        <f t="shared" si="17"/>
        <v>0</v>
      </c>
      <c r="V60" s="5">
        <f t="shared" si="18"/>
        <v>0</v>
      </c>
      <c r="W60" s="5">
        <f t="shared" si="19"/>
        <v>0</v>
      </c>
      <c r="X60" s="5">
        <f t="shared" si="20"/>
        <v>0</v>
      </c>
      <c r="Y60" s="5">
        <f t="shared" si="21"/>
        <v>0</v>
      </c>
      <c r="Z60" s="5">
        <f t="shared" si="22"/>
        <v>0</v>
      </c>
      <c r="AA60" s="5">
        <f t="shared" si="23"/>
        <v>0</v>
      </c>
      <c r="AB60" s="5">
        <f t="shared" si="24"/>
        <v>0</v>
      </c>
      <c r="AC60" s="5">
        <f t="shared" si="25"/>
        <v>0</v>
      </c>
      <c r="AD60" s="6">
        <f t="shared" si="26"/>
        <v>0</v>
      </c>
      <c r="AE60" s="7"/>
      <c r="AF60" s="7"/>
      <c r="AG60" s="7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</row>
    <row r="61" spans="1:44" ht="33" customHeight="1">
      <c r="A61" s="2">
        <v>54</v>
      </c>
      <c r="B61" s="3"/>
      <c r="C61" s="3"/>
      <c r="D61" s="3"/>
      <c r="E61" s="3"/>
      <c r="F61" s="3"/>
      <c r="G61" s="2"/>
      <c r="H61" s="2"/>
      <c r="I61" s="2"/>
      <c r="J61" s="2"/>
      <c r="K61" s="2"/>
      <c r="L61" s="2"/>
      <c r="M61" s="2"/>
      <c r="N61" s="2"/>
      <c r="O61" s="2"/>
      <c r="P61" s="2"/>
      <c r="Q61" s="4">
        <f t="shared" si="27"/>
        <v>0</v>
      </c>
      <c r="R61" s="5">
        <f t="shared" si="14"/>
        <v>0</v>
      </c>
      <c r="S61" s="5">
        <f t="shared" si="15"/>
        <v>0</v>
      </c>
      <c r="T61" s="5">
        <f t="shared" si="16"/>
        <v>0</v>
      </c>
      <c r="U61" s="5">
        <f t="shared" si="17"/>
        <v>0</v>
      </c>
      <c r="V61" s="5">
        <f t="shared" si="18"/>
        <v>0</v>
      </c>
      <c r="W61" s="5">
        <f t="shared" si="19"/>
        <v>0</v>
      </c>
      <c r="X61" s="5">
        <f t="shared" si="20"/>
        <v>0</v>
      </c>
      <c r="Y61" s="5">
        <f t="shared" si="21"/>
        <v>0</v>
      </c>
      <c r="Z61" s="5">
        <f t="shared" si="22"/>
        <v>0</v>
      </c>
      <c r="AA61" s="5">
        <f t="shared" si="23"/>
        <v>0</v>
      </c>
      <c r="AB61" s="5">
        <f t="shared" si="24"/>
        <v>0</v>
      </c>
      <c r="AC61" s="5">
        <f t="shared" si="25"/>
        <v>0</v>
      </c>
      <c r="AD61" s="6">
        <f t="shared" si="26"/>
        <v>0</v>
      </c>
      <c r="AE61" s="7"/>
      <c r="AF61" s="7"/>
      <c r="AG61" s="7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</row>
  </sheetData>
  <sheetProtection/>
  <mergeCells count="7">
    <mergeCell ref="Q6:Q8"/>
    <mergeCell ref="J4:K4"/>
    <mergeCell ref="A2:H2"/>
    <mergeCell ref="A4:H4"/>
    <mergeCell ref="A6:A8"/>
    <mergeCell ref="B6:B8"/>
    <mergeCell ref="C6:C8"/>
  </mergeCells>
  <printOptions/>
  <pageMargins left="0.75" right="0.75" top="1" bottom="1" header="0.5" footer="0.5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R62"/>
  <sheetViews>
    <sheetView zoomScale="65" zoomScaleNormal="65" zoomScalePageLayoutView="0" workbookViewId="0" topLeftCell="A1">
      <selection activeCell="E19" sqref="E19"/>
    </sheetView>
  </sheetViews>
  <sheetFormatPr defaultColWidth="9.140625" defaultRowHeight="12.75"/>
  <cols>
    <col min="1" max="1" width="9.140625" style="10" customWidth="1"/>
    <col min="2" max="2" width="14.57421875" style="9" customWidth="1"/>
    <col min="3" max="3" width="31.00390625" style="10" bestFit="1" customWidth="1"/>
    <col min="4" max="4" width="20.7109375" style="9" customWidth="1"/>
    <col min="5" max="5" width="13.57421875" style="9" customWidth="1"/>
    <col min="6" max="6" width="12.421875" style="9" customWidth="1"/>
    <col min="7" max="7" width="12.140625" style="10" customWidth="1"/>
    <col min="8" max="9" width="11.8515625" style="10" customWidth="1"/>
    <col min="10" max="10" width="12.7109375" style="10" customWidth="1"/>
    <col min="11" max="11" width="12.421875" style="10" customWidth="1"/>
    <col min="12" max="12" width="12.8515625" style="10" customWidth="1"/>
    <col min="13" max="13" width="14.140625" style="10" customWidth="1"/>
    <col min="14" max="16" width="12.7109375" style="10" customWidth="1"/>
    <col min="17" max="17" width="12.28125" style="11" bestFit="1" customWidth="1"/>
    <col min="18" max="18" width="11.28125" style="12" customWidth="1"/>
    <col min="19" max="29" width="9.140625" style="12" customWidth="1"/>
    <col min="30" max="30" width="8.8515625" style="12" customWidth="1"/>
    <col min="31" max="33" width="9.140625" style="13" customWidth="1"/>
    <col min="34" max="16384" width="9.140625" style="9" customWidth="1"/>
  </cols>
  <sheetData>
    <row r="1" spans="1:33" s="16" customFormat="1" ht="15">
      <c r="A1" s="11"/>
      <c r="C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8"/>
      <c r="AF1" s="18"/>
      <c r="AG1" s="18"/>
    </row>
    <row r="2" spans="1:33" s="16" customFormat="1" ht="15">
      <c r="A2" s="68" t="s">
        <v>8</v>
      </c>
      <c r="B2" s="68"/>
      <c r="C2" s="68"/>
      <c r="D2" s="68"/>
      <c r="E2" s="68"/>
      <c r="F2" s="68"/>
      <c r="G2" s="68"/>
      <c r="H2" s="68"/>
      <c r="I2" s="34"/>
      <c r="J2" s="11"/>
      <c r="K2" s="11"/>
      <c r="L2" s="11"/>
      <c r="M2" s="11"/>
      <c r="N2" s="11"/>
      <c r="O2" s="11"/>
      <c r="P2" s="11"/>
      <c r="Q2" s="11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8"/>
      <c r="AF2" s="18"/>
      <c r="AG2" s="18"/>
    </row>
    <row r="3" spans="1:33" s="16" customFormat="1" ht="15">
      <c r="A3" s="11"/>
      <c r="C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8"/>
      <c r="AF3" s="18"/>
      <c r="AG3" s="18"/>
    </row>
    <row r="4" spans="1:33" s="16" customFormat="1" ht="18" customHeight="1">
      <c r="A4" s="69" t="s">
        <v>22</v>
      </c>
      <c r="B4" s="69"/>
      <c r="C4" s="69"/>
      <c r="D4" s="69"/>
      <c r="E4" s="69"/>
      <c r="F4" s="69"/>
      <c r="G4" s="69"/>
      <c r="H4" s="69"/>
      <c r="I4" s="19"/>
      <c r="J4" s="74" t="s">
        <v>16</v>
      </c>
      <c r="K4" s="75"/>
      <c r="M4" s="30">
        <f>SUM(E7:P7)/8</f>
        <v>6.25</v>
      </c>
      <c r="N4" s="11"/>
      <c r="O4" s="11"/>
      <c r="P4" s="11"/>
      <c r="Q4" s="11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8"/>
      <c r="AF4" s="18"/>
      <c r="AG4" s="18"/>
    </row>
    <row r="5" spans="1:33" s="16" customFormat="1" ht="18" customHeight="1">
      <c r="A5" s="20"/>
      <c r="B5" s="20"/>
      <c r="C5" s="19"/>
      <c r="D5" s="20"/>
      <c r="E5" s="20"/>
      <c r="F5" s="20"/>
      <c r="G5" s="20"/>
      <c r="H5" s="20"/>
      <c r="I5" s="20"/>
      <c r="J5" s="19"/>
      <c r="K5" s="11"/>
      <c r="L5" s="11"/>
      <c r="M5" s="11"/>
      <c r="N5" s="11"/>
      <c r="O5" s="11"/>
      <c r="P5" s="11"/>
      <c r="Q5" s="11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8"/>
      <c r="AF5" s="18"/>
      <c r="AG5" s="18"/>
    </row>
    <row r="6" spans="1:33" s="24" customFormat="1" ht="15" customHeight="1">
      <c r="A6" s="70" t="s">
        <v>0</v>
      </c>
      <c r="B6" s="65" t="s">
        <v>1</v>
      </c>
      <c r="C6" s="65" t="s">
        <v>9</v>
      </c>
      <c r="D6" s="21" t="s">
        <v>2</v>
      </c>
      <c r="E6" s="35" t="s">
        <v>45</v>
      </c>
      <c r="F6" s="21" t="s">
        <v>31</v>
      </c>
      <c r="G6" s="21" t="s">
        <v>46</v>
      </c>
      <c r="H6" s="21" t="s">
        <v>3</v>
      </c>
      <c r="I6" s="21" t="s">
        <v>47</v>
      </c>
      <c r="J6" s="21" t="s">
        <v>48</v>
      </c>
      <c r="K6" s="21" t="s">
        <v>50</v>
      </c>
      <c r="L6" s="21" t="s">
        <v>49</v>
      </c>
      <c r="M6" s="21" t="s">
        <v>51</v>
      </c>
      <c r="N6" s="21" t="s">
        <v>52</v>
      </c>
      <c r="O6" s="21" t="s">
        <v>10</v>
      </c>
      <c r="P6" s="21" t="s">
        <v>7</v>
      </c>
      <c r="Q6" s="65" t="s">
        <v>4</v>
      </c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3"/>
      <c r="AF6" s="23"/>
      <c r="AG6" s="23"/>
    </row>
    <row r="7" spans="1:33" s="24" customFormat="1" ht="14.25" customHeight="1">
      <c r="A7" s="71"/>
      <c r="B7" s="66"/>
      <c r="C7" s="66"/>
      <c r="D7" s="25" t="s">
        <v>5</v>
      </c>
      <c r="E7" s="26">
        <f aca="true" t="shared" si="0" ref="E7:P7">COUNTIF(E9:E100,"&gt;0")</f>
        <v>0</v>
      </c>
      <c r="F7" s="26">
        <f t="shared" si="0"/>
        <v>7</v>
      </c>
      <c r="G7" s="26">
        <f t="shared" si="0"/>
        <v>0</v>
      </c>
      <c r="H7" s="26">
        <f t="shared" si="0"/>
        <v>0</v>
      </c>
      <c r="I7" s="26">
        <f t="shared" si="0"/>
        <v>0</v>
      </c>
      <c r="J7" s="26">
        <f t="shared" si="0"/>
        <v>15</v>
      </c>
      <c r="K7" s="26">
        <f t="shared" si="0"/>
        <v>19</v>
      </c>
      <c r="L7" s="26">
        <f t="shared" si="0"/>
        <v>0</v>
      </c>
      <c r="M7" s="26">
        <f t="shared" si="0"/>
        <v>0</v>
      </c>
      <c r="N7" s="26">
        <f t="shared" si="0"/>
        <v>5</v>
      </c>
      <c r="O7" s="26">
        <f t="shared" si="0"/>
        <v>0</v>
      </c>
      <c r="P7" s="26">
        <f t="shared" si="0"/>
        <v>4</v>
      </c>
      <c r="Q7" s="66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3"/>
      <c r="AF7" s="23"/>
      <c r="AG7" s="23"/>
    </row>
    <row r="8" spans="1:33" s="24" customFormat="1" ht="14.25" customHeight="1">
      <c r="A8" s="72"/>
      <c r="B8" s="73"/>
      <c r="C8" s="73"/>
      <c r="D8" s="25" t="s">
        <v>6</v>
      </c>
      <c r="E8" s="29">
        <v>1</v>
      </c>
      <c r="F8" s="29">
        <v>1</v>
      </c>
      <c r="G8" s="26">
        <v>0.5</v>
      </c>
      <c r="H8" s="26">
        <v>1</v>
      </c>
      <c r="I8" s="26">
        <v>1</v>
      </c>
      <c r="J8" s="26">
        <v>1</v>
      </c>
      <c r="K8" s="26">
        <v>1</v>
      </c>
      <c r="L8" s="26">
        <v>0.5</v>
      </c>
      <c r="M8" s="26">
        <v>1</v>
      </c>
      <c r="N8" s="26">
        <v>1</v>
      </c>
      <c r="O8" s="26">
        <v>1</v>
      </c>
      <c r="P8" s="26">
        <v>1</v>
      </c>
      <c r="Q8" s="67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3"/>
      <c r="AF8" s="23"/>
      <c r="AG8" s="23"/>
    </row>
    <row r="9" spans="1:44" ht="33" customHeight="1">
      <c r="A9" s="14">
        <v>1</v>
      </c>
      <c r="B9" s="3" t="s">
        <v>255</v>
      </c>
      <c r="C9" s="3" t="s">
        <v>253</v>
      </c>
      <c r="D9" s="3" t="s">
        <v>254</v>
      </c>
      <c r="E9" s="3"/>
      <c r="F9" s="3"/>
      <c r="G9" s="2"/>
      <c r="H9" s="2"/>
      <c r="I9" s="2"/>
      <c r="J9" s="2">
        <v>1</v>
      </c>
      <c r="K9" s="2">
        <v>1</v>
      </c>
      <c r="L9" s="2"/>
      <c r="M9" s="2"/>
      <c r="N9" s="2"/>
      <c r="O9" s="2"/>
      <c r="P9" s="2"/>
      <c r="Q9" s="4">
        <f aca="true" t="shared" si="1" ref="Q9:Q43">AD9</f>
        <v>2656.8448600085103</v>
      </c>
      <c r="R9" s="5">
        <f aca="true" t="shared" si="2" ref="R9:R40">IF(OR(E9="",E9="-"),0,E$8*(101+1000*LOG10(E$7/E9)))</f>
        <v>0</v>
      </c>
      <c r="S9" s="5">
        <f aca="true" t="shared" si="3" ref="S9:S40">IF(OR(F9="",F9="-"),0,F$8*(101+1000*LOG10(F$7/F9)))</f>
        <v>0</v>
      </c>
      <c r="T9" s="5">
        <f aca="true" t="shared" si="4" ref="T9:T40">IF(OR(G9="",G9="-"),0,G$8*(101+1000*LOG10(G$7/G9)))</f>
        <v>0</v>
      </c>
      <c r="U9" s="5">
        <f aca="true" t="shared" si="5" ref="U9:U40">IF(OR(H9="",H9="-"),0,H$8*(101+1000*LOG10(H$7/H9)))</f>
        <v>0</v>
      </c>
      <c r="V9" s="5">
        <f aca="true" t="shared" si="6" ref="V9:V40">IF(OR(I9="",I9="-"),0,I$8*(101+1000*LOG10(I$7/I9)))</f>
        <v>0</v>
      </c>
      <c r="W9" s="5">
        <f aca="true" t="shared" si="7" ref="W9:W40">IF(OR(J9="",J9="-"),0,J$8*(101+1000*LOG10(J$7/J9)))</f>
        <v>1277.0912590556813</v>
      </c>
      <c r="X9" s="5">
        <f aca="true" t="shared" si="8" ref="X9:X40">IF(OR(K9="",K9="-"),0,K$8*(101+1000*LOG10(K$7/K9)))</f>
        <v>1379.753600952829</v>
      </c>
      <c r="Y9" s="5">
        <f aca="true" t="shared" si="9" ref="Y9:Y40">IF(OR(L9="",L9="-"),0,L$8*(101+1000*LOG10(L$7/L9)))</f>
        <v>0</v>
      </c>
      <c r="Z9" s="5">
        <f aca="true" t="shared" si="10" ref="Z9:Z40">IF(OR(M9="",M9="-"),0,M$8*(101+1000*LOG10(M$7/M9)))</f>
        <v>0</v>
      </c>
      <c r="AA9" s="5">
        <f aca="true" t="shared" si="11" ref="AA9:AA40">IF(OR(N9="",N9="-"),0,N$8*(101+1000*LOG10(N$7/N9)))</f>
        <v>0</v>
      </c>
      <c r="AB9" s="5">
        <f aca="true" t="shared" si="12" ref="AB9:AB40">IF(OR(O9="",O9="-"),0,O$8*(101+1000*LOG10(O$7/O9)))</f>
        <v>0</v>
      </c>
      <c r="AC9" s="5">
        <f aca="true" t="shared" si="13" ref="AC9:AC40">IF(OR(P9="",P9="-"),0,P$8*(101+1000*LOG10(P$7/P9)))</f>
        <v>0</v>
      </c>
      <c r="AD9" s="6">
        <f aca="true" t="shared" si="14" ref="AD9:AD40">SUM(R9:AC9)</f>
        <v>2656.8448600085103</v>
      </c>
      <c r="AE9" s="7"/>
      <c r="AF9" s="7"/>
      <c r="AG9" s="7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</row>
    <row r="10" spans="1:44" ht="33" customHeight="1">
      <c r="A10" s="14">
        <v>2</v>
      </c>
      <c r="B10" s="43" t="s">
        <v>257</v>
      </c>
      <c r="C10" s="43" t="s">
        <v>256</v>
      </c>
      <c r="D10" s="46" t="s">
        <v>261</v>
      </c>
      <c r="E10" s="17"/>
      <c r="F10" s="17"/>
      <c r="G10" s="2"/>
      <c r="H10" s="2"/>
      <c r="I10" s="2"/>
      <c r="J10" s="2">
        <v>3</v>
      </c>
      <c r="K10" s="2">
        <v>2</v>
      </c>
      <c r="L10" s="2"/>
      <c r="M10" s="2"/>
      <c r="N10" s="2"/>
      <c r="O10" s="2"/>
      <c r="P10" s="2"/>
      <c r="Q10" s="4">
        <f t="shared" si="1"/>
        <v>1878.6936096248664</v>
      </c>
      <c r="R10" s="5">
        <f t="shared" si="2"/>
        <v>0</v>
      </c>
      <c r="S10" s="5">
        <f t="shared" si="3"/>
        <v>0</v>
      </c>
      <c r="T10" s="5">
        <f t="shared" si="4"/>
        <v>0</v>
      </c>
      <c r="U10" s="5">
        <f t="shared" si="5"/>
        <v>0</v>
      </c>
      <c r="V10" s="5">
        <f t="shared" si="6"/>
        <v>0</v>
      </c>
      <c r="W10" s="5">
        <f t="shared" si="7"/>
        <v>799.9700043360189</v>
      </c>
      <c r="X10" s="5">
        <f t="shared" si="8"/>
        <v>1078.7236052888477</v>
      </c>
      <c r="Y10" s="5">
        <f t="shared" si="9"/>
        <v>0</v>
      </c>
      <c r="Z10" s="5">
        <f t="shared" si="10"/>
        <v>0</v>
      </c>
      <c r="AA10" s="5">
        <f t="shared" si="11"/>
        <v>0</v>
      </c>
      <c r="AB10" s="5">
        <f t="shared" si="12"/>
        <v>0</v>
      </c>
      <c r="AC10" s="5">
        <f t="shared" si="13"/>
        <v>0</v>
      </c>
      <c r="AD10" s="6">
        <f t="shared" si="14"/>
        <v>1878.6936096248664</v>
      </c>
      <c r="AE10" s="7"/>
      <c r="AF10" s="7"/>
      <c r="AG10" s="7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</row>
    <row r="11" spans="1:44" ht="33" customHeight="1">
      <c r="A11" s="14">
        <v>3</v>
      </c>
      <c r="B11" s="3" t="s">
        <v>259</v>
      </c>
      <c r="C11" s="3" t="s">
        <v>258</v>
      </c>
      <c r="D11" s="3" t="s">
        <v>260</v>
      </c>
      <c r="E11" s="3"/>
      <c r="F11" s="3"/>
      <c r="G11" s="2"/>
      <c r="H11" s="2"/>
      <c r="I11" s="2"/>
      <c r="J11" s="2">
        <v>2</v>
      </c>
      <c r="K11" s="2">
        <v>3</v>
      </c>
      <c r="L11" s="2"/>
      <c r="M11" s="2"/>
      <c r="N11" s="2"/>
      <c r="O11" s="2"/>
      <c r="P11" s="2"/>
      <c r="Q11" s="4">
        <f t="shared" si="1"/>
        <v>1878.6936096248664</v>
      </c>
      <c r="R11" s="5">
        <f t="shared" si="2"/>
        <v>0</v>
      </c>
      <c r="S11" s="5">
        <f t="shared" si="3"/>
        <v>0</v>
      </c>
      <c r="T11" s="5">
        <f t="shared" si="4"/>
        <v>0</v>
      </c>
      <c r="U11" s="5">
        <f t="shared" si="5"/>
        <v>0</v>
      </c>
      <c r="V11" s="5">
        <f t="shared" si="6"/>
        <v>0</v>
      </c>
      <c r="W11" s="5">
        <f t="shared" si="7"/>
        <v>976.0612633917001</v>
      </c>
      <c r="X11" s="5">
        <f t="shared" si="8"/>
        <v>902.6323462331665</v>
      </c>
      <c r="Y11" s="5">
        <f t="shared" si="9"/>
        <v>0</v>
      </c>
      <c r="Z11" s="5">
        <f t="shared" si="10"/>
        <v>0</v>
      </c>
      <c r="AA11" s="5">
        <f t="shared" si="11"/>
        <v>0</v>
      </c>
      <c r="AB11" s="5">
        <f t="shared" si="12"/>
        <v>0</v>
      </c>
      <c r="AC11" s="5">
        <f t="shared" si="13"/>
        <v>0</v>
      </c>
      <c r="AD11" s="6">
        <f t="shared" si="14"/>
        <v>1878.6936096248664</v>
      </c>
      <c r="AE11" s="7"/>
      <c r="AF11" s="7"/>
      <c r="AG11" s="7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</row>
    <row r="12" spans="1:44" ht="33" customHeight="1">
      <c r="A12" s="14">
        <v>4</v>
      </c>
      <c r="B12" s="3"/>
      <c r="C12" s="3" t="s">
        <v>119</v>
      </c>
      <c r="D12" s="3" t="s">
        <v>282</v>
      </c>
      <c r="E12" s="3"/>
      <c r="F12" s="3">
        <v>1</v>
      </c>
      <c r="G12" s="2"/>
      <c r="H12" s="2"/>
      <c r="I12" s="2"/>
      <c r="J12" s="2">
        <v>8</v>
      </c>
      <c r="K12" s="2">
        <v>11</v>
      </c>
      <c r="L12" s="2"/>
      <c r="M12" s="2"/>
      <c r="N12" s="2"/>
      <c r="O12" s="2"/>
      <c r="P12" s="2"/>
      <c r="Q12" s="4">
        <f t="shared" si="1"/>
        <v>1658.4602278725984</v>
      </c>
      <c r="R12" s="5">
        <f t="shared" si="2"/>
        <v>0</v>
      </c>
      <c r="S12" s="5">
        <f t="shared" si="3"/>
        <v>946.0980400142569</v>
      </c>
      <c r="T12" s="5">
        <f t="shared" si="4"/>
        <v>0</v>
      </c>
      <c r="U12" s="5">
        <f t="shared" si="5"/>
        <v>0</v>
      </c>
      <c r="V12" s="5">
        <f t="shared" si="6"/>
        <v>0</v>
      </c>
      <c r="W12" s="5">
        <f t="shared" si="7"/>
        <v>374.00127206373764</v>
      </c>
      <c r="X12" s="5">
        <f t="shared" si="8"/>
        <v>338.3609157946039</v>
      </c>
      <c r="Y12" s="5">
        <f t="shared" si="9"/>
        <v>0</v>
      </c>
      <c r="Z12" s="5">
        <f t="shared" si="10"/>
        <v>0</v>
      </c>
      <c r="AA12" s="5">
        <f t="shared" si="11"/>
        <v>0</v>
      </c>
      <c r="AB12" s="5">
        <f t="shared" si="12"/>
        <v>0</v>
      </c>
      <c r="AC12" s="5">
        <f t="shared" si="13"/>
        <v>0</v>
      </c>
      <c r="AD12" s="6">
        <f t="shared" si="14"/>
        <v>1658.4602278725984</v>
      </c>
      <c r="AE12" s="7"/>
      <c r="AF12" s="7"/>
      <c r="AG12" s="7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</row>
    <row r="13" spans="1:44" ht="33" customHeight="1">
      <c r="A13" s="14">
        <v>5</v>
      </c>
      <c r="B13" s="43" t="s">
        <v>266</v>
      </c>
      <c r="C13" s="43" t="s">
        <v>265</v>
      </c>
      <c r="D13" s="43" t="s">
        <v>267</v>
      </c>
      <c r="E13" s="43"/>
      <c r="F13" s="43"/>
      <c r="G13" s="2"/>
      <c r="H13" s="2"/>
      <c r="I13" s="2"/>
      <c r="J13" s="2">
        <v>5</v>
      </c>
      <c r="K13" s="2">
        <v>5</v>
      </c>
      <c r="L13" s="2"/>
      <c r="M13" s="2"/>
      <c r="N13" s="2"/>
      <c r="O13" s="2"/>
      <c r="P13" s="2"/>
      <c r="Q13" s="4">
        <f t="shared" si="1"/>
        <v>1258.9048513364723</v>
      </c>
      <c r="R13" s="5">
        <f t="shared" si="2"/>
        <v>0</v>
      </c>
      <c r="S13" s="5">
        <f t="shared" si="3"/>
        <v>0</v>
      </c>
      <c r="T13" s="5">
        <f t="shared" si="4"/>
        <v>0</v>
      </c>
      <c r="U13" s="5">
        <f t="shared" si="5"/>
        <v>0</v>
      </c>
      <c r="V13" s="5">
        <f t="shared" si="6"/>
        <v>0</v>
      </c>
      <c r="W13" s="5">
        <f t="shared" si="7"/>
        <v>578.1212547196624</v>
      </c>
      <c r="X13" s="5">
        <f t="shared" si="8"/>
        <v>680.7835966168101</v>
      </c>
      <c r="Y13" s="5">
        <f t="shared" si="9"/>
        <v>0</v>
      </c>
      <c r="Z13" s="5">
        <f t="shared" si="10"/>
        <v>0</v>
      </c>
      <c r="AA13" s="5">
        <f t="shared" si="11"/>
        <v>0</v>
      </c>
      <c r="AB13" s="5">
        <f t="shared" si="12"/>
        <v>0</v>
      </c>
      <c r="AC13" s="5">
        <f t="shared" si="13"/>
        <v>0</v>
      </c>
      <c r="AD13" s="6">
        <f t="shared" si="14"/>
        <v>1258.9048513364723</v>
      </c>
      <c r="AE13" s="7"/>
      <c r="AF13" s="7"/>
      <c r="AG13" s="7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</row>
    <row r="14" spans="1:44" ht="33" customHeight="1">
      <c r="A14" s="14">
        <v>6</v>
      </c>
      <c r="B14" s="3" t="s">
        <v>271</v>
      </c>
      <c r="C14" s="3" t="s">
        <v>270</v>
      </c>
      <c r="D14" s="3" t="s">
        <v>272</v>
      </c>
      <c r="E14" s="3"/>
      <c r="F14" s="3"/>
      <c r="G14" s="2"/>
      <c r="H14" s="2"/>
      <c r="I14" s="2"/>
      <c r="J14" s="2">
        <v>4</v>
      </c>
      <c r="K14" s="2">
        <v>7</v>
      </c>
      <c r="L14" s="2"/>
      <c r="M14" s="2"/>
      <c r="N14" s="2"/>
      <c r="O14" s="2"/>
      <c r="P14" s="2"/>
      <c r="Q14" s="4">
        <f t="shared" si="1"/>
        <v>1209.686828666291</v>
      </c>
      <c r="R14" s="5">
        <f t="shared" si="2"/>
        <v>0</v>
      </c>
      <c r="S14" s="5">
        <f t="shared" si="3"/>
        <v>0</v>
      </c>
      <c r="T14" s="5">
        <f t="shared" si="4"/>
        <v>0</v>
      </c>
      <c r="U14" s="5">
        <f t="shared" si="5"/>
        <v>0</v>
      </c>
      <c r="V14" s="5">
        <f t="shared" si="6"/>
        <v>0</v>
      </c>
      <c r="W14" s="5">
        <f t="shared" si="7"/>
        <v>675.0312677277188</v>
      </c>
      <c r="X14" s="5">
        <f t="shared" si="8"/>
        <v>534.6555609385721</v>
      </c>
      <c r="Y14" s="5">
        <f t="shared" si="9"/>
        <v>0</v>
      </c>
      <c r="Z14" s="5">
        <f t="shared" si="10"/>
        <v>0</v>
      </c>
      <c r="AA14" s="5">
        <f t="shared" si="11"/>
        <v>0</v>
      </c>
      <c r="AB14" s="5">
        <f t="shared" si="12"/>
        <v>0</v>
      </c>
      <c r="AC14" s="5">
        <f t="shared" si="13"/>
        <v>0</v>
      </c>
      <c r="AD14" s="6">
        <f t="shared" si="14"/>
        <v>1209.686828666291</v>
      </c>
      <c r="AE14" s="7"/>
      <c r="AF14" s="7"/>
      <c r="AG14" s="7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</row>
    <row r="15" spans="1:44" ht="33" customHeight="1">
      <c r="A15" s="14">
        <v>7</v>
      </c>
      <c r="B15" s="43" t="s">
        <v>269</v>
      </c>
      <c r="C15" s="43" t="s">
        <v>268</v>
      </c>
      <c r="D15" s="43"/>
      <c r="E15" s="43"/>
      <c r="F15" s="43"/>
      <c r="G15" s="2"/>
      <c r="H15" s="2"/>
      <c r="I15" s="2"/>
      <c r="J15" s="2">
        <v>6</v>
      </c>
      <c r="K15" s="2">
        <v>6</v>
      </c>
      <c r="L15" s="2"/>
      <c r="M15" s="2"/>
      <c r="N15" s="2"/>
      <c r="O15" s="2"/>
      <c r="P15" s="2"/>
      <c r="Q15" s="4">
        <f t="shared" si="1"/>
        <v>1100.542359241223</v>
      </c>
      <c r="R15" s="5">
        <f t="shared" si="2"/>
        <v>0</v>
      </c>
      <c r="S15" s="5">
        <f t="shared" si="3"/>
        <v>0</v>
      </c>
      <c r="T15" s="5">
        <f t="shared" si="4"/>
        <v>0</v>
      </c>
      <c r="U15" s="5">
        <f t="shared" si="5"/>
        <v>0</v>
      </c>
      <c r="V15" s="5">
        <f t="shared" si="6"/>
        <v>0</v>
      </c>
      <c r="W15" s="5">
        <f t="shared" si="7"/>
        <v>498.9400086720376</v>
      </c>
      <c r="X15" s="5">
        <f t="shared" si="8"/>
        <v>601.6023505691853</v>
      </c>
      <c r="Y15" s="5">
        <f t="shared" si="9"/>
        <v>0</v>
      </c>
      <c r="Z15" s="5">
        <f t="shared" si="10"/>
        <v>0</v>
      </c>
      <c r="AA15" s="5">
        <f t="shared" si="11"/>
        <v>0</v>
      </c>
      <c r="AB15" s="5">
        <f t="shared" si="12"/>
        <v>0</v>
      </c>
      <c r="AC15" s="5">
        <f t="shared" si="13"/>
        <v>0</v>
      </c>
      <c r="AD15" s="6">
        <f t="shared" si="14"/>
        <v>1100.542359241223</v>
      </c>
      <c r="AE15" s="7"/>
      <c r="AF15" s="7"/>
      <c r="AG15" s="7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</row>
    <row r="16" spans="1:44" ht="33" customHeight="1">
      <c r="A16" s="14">
        <v>8</v>
      </c>
      <c r="B16" s="3"/>
      <c r="C16" s="3" t="s">
        <v>121</v>
      </c>
      <c r="D16" s="3" t="s">
        <v>127</v>
      </c>
      <c r="E16" s="3"/>
      <c r="F16" s="3">
        <v>3</v>
      </c>
      <c r="G16" s="2"/>
      <c r="H16" s="2"/>
      <c r="I16" s="2"/>
      <c r="J16" s="2">
        <v>12</v>
      </c>
      <c r="K16" s="2">
        <v>13</v>
      </c>
      <c r="L16" s="2"/>
      <c r="M16" s="2"/>
      <c r="N16" s="2"/>
      <c r="O16" s="2"/>
      <c r="P16" s="2"/>
      <c r="Q16" s="4">
        <f t="shared" si="1"/>
        <v>932.697046948643</v>
      </c>
      <c r="R16" s="5">
        <f t="shared" si="2"/>
        <v>0</v>
      </c>
      <c r="S16" s="5">
        <f t="shared" si="3"/>
        <v>468.97678529459444</v>
      </c>
      <c r="T16" s="5">
        <f t="shared" si="4"/>
        <v>0</v>
      </c>
      <c r="U16" s="5">
        <f t="shared" si="5"/>
        <v>0</v>
      </c>
      <c r="V16" s="5">
        <f t="shared" si="6"/>
        <v>0</v>
      </c>
      <c r="W16" s="5">
        <f t="shared" si="7"/>
        <v>197.9100130080564</v>
      </c>
      <c r="X16" s="5">
        <f t="shared" si="8"/>
        <v>265.81024864599215</v>
      </c>
      <c r="Y16" s="5">
        <f t="shared" si="9"/>
        <v>0</v>
      </c>
      <c r="Z16" s="5">
        <f t="shared" si="10"/>
        <v>0</v>
      </c>
      <c r="AA16" s="5">
        <f t="shared" si="11"/>
        <v>0</v>
      </c>
      <c r="AB16" s="5">
        <f t="shared" si="12"/>
        <v>0</v>
      </c>
      <c r="AC16" s="5">
        <f t="shared" si="13"/>
        <v>0</v>
      </c>
      <c r="AD16" s="6">
        <f t="shared" si="14"/>
        <v>932.697046948643</v>
      </c>
      <c r="AE16" s="7"/>
      <c r="AF16" s="7"/>
      <c r="AG16" s="7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</row>
    <row r="17" spans="1:44" ht="33" customHeight="1">
      <c r="A17" s="14">
        <v>9</v>
      </c>
      <c r="B17" s="17" t="s">
        <v>275</v>
      </c>
      <c r="C17" s="42" t="s">
        <v>273</v>
      </c>
      <c r="D17" s="17" t="s">
        <v>274</v>
      </c>
      <c r="E17" s="17"/>
      <c r="F17" s="17"/>
      <c r="G17" s="2"/>
      <c r="H17" s="2"/>
      <c r="I17" s="2"/>
      <c r="J17" s="2">
        <v>7</v>
      </c>
      <c r="K17" s="2">
        <v>8</v>
      </c>
      <c r="L17" s="2"/>
      <c r="M17" s="2"/>
      <c r="N17" s="2"/>
      <c r="O17" s="2"/>
      <c r="P17" s="2"/>
      <c r="Q17" s="4">
        <f t="shared" si="1"/>
        <v>908.6568330023098</v>
      </c>
      <c r="R17" s="5">
        <f t="shared" si="2"/>
        <v>0</v>
      </c>
      <c r="S17" s="5">
        <f t="shared" si="3"/>
        <v>0</v>
      </c>
      <c r="T17" s="5">
        <f t="shared" si="4"/>
        <v>0</v>
      </c>
      <c r="U17" s="5">
        <f t="shared" si="5"/>
        <v>0</v>
      </c>
      <c r="V17" s="5">
        <f t="shared" si="6"/>
        <v>0</v>
      </c>
      <c r="W17" s="5">
        <f t="shared" si="7"/>
        <v>431.9932190414244</v>
      </c>
      <c r="X17" s="5">
        <f t="shared" si="8"/>
        <v>476.66361396088536</v>
      </c>
      <c r="Y17" s="5">
        <f t="shared" si="9"/>
        <v>0</v>
      </c>
      <c r="Z17" s="5">
        <f t="shared" si="10"/>
        <v>0</v>
      </c>
      <c r="AA17" s="5">
        <f t="shared" si="11"/>
        <v>0</v>
      </c>
      <c r="AB17" s="5">
        <f t="shared" si="12"/>
        <v>0</v>
      </c>
      <c r="AC17" s="5">
        <f t="shared" si="13"/>
        <v>0</v>
      </c>
      <c r="AD17" s="6">
        <f t="shared" si="14"/>
        <v>908.6568330023098</v>
      </c>
      <c r="AE17" s="7"/>
      <c r="AF17" s="7"/>
      <c r="AG17" s="7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</row>
    <row r="18" spans="1:44" ht="33" customHeight="1">
      <c r="A18" s="14">
        <v>10</v>
      </c>
      <c r="B18" s="52" t="s">
        <v>319</v>
      </c>
      <c r="C18" s="52" t="s">
        <v>404</v>
      </c>
      <c r="D18" s="14"/>
      <c r="E18" s="14"/>
      <c r="F18" s="14"/>
      <c r="G18" s="2"/>
      <c r="H18" s="3"/>
      <c r="I18" s="3"/>
      <c r="J18" s="3"/>
      <c r="K18" s="2"/>
      <c r="L18" s="2"/>
      <c r="M18" s="2"/>
      <c r="N18" s="2">
        <v>1</v>
      </c>
      <c r="O18" s="2"/>
      <c r="P18" s="2"/>
      <c r="Q18" s="4">
        <f t="shared" si="1"/>
        <v>799.9700043360189</v>
      </c>
      <c r="R18" s="5">
        <f t="shared" si="2"/>
        <v>0</v>
      </c>
      <c r="S18" s="5">
        <f t="shared" si="3"/>
        <v>0</v>
      </c>
      <c r="T18" s="5">
        <f t="shared" si="4"/>
        <v>0</v>
      </c>
      <c r="U18" s="5">
        <f t="shared" si="5"/>
        <v>0</v>
      </c>
      <c r="V18" s="5">
        <f t="shared" si="6"/>
        <v>0</v>
      </c>
      <c r="W18" s="5">
        <f t="shared" si="7"/>
        <v>0</v>
      </c>
      <c r="X18" s="5">
        <f t="shared" si="8"/>
        <v>0</v>
      </c>
      <c r="Y18" s="5">
        <f t="shared" si="9"/>
        <v>0</v>
      </c>
      <c r="Z18" s="5">
        <f t="shared" si="10"/>
        <v>0</v>
      </c>
      <c r="AA18" s="5">
        <f t="shared" si="11"/>
        <v>799.9700043360189</v>
      </c>
      <c r="AB18" s="5">
        <f t="shared" si="12"/>
        <v>0</v>
      </c>
      <c r="AC18" s="5">
        <f t="shared" si="13"/>
        <v>0</v>
      </c>
      <c r="AD18" s="6">
        <f t="shared" si="14"/>
        <v>799.9700043360189</v>
      </c>
      <c r="AE18" s="7"/>
      <c r="AF18" s="7"/>
      <c r="AG18" s="7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</row>
    <row r="19" spans="1:44" ht="33" customHeight="1">
      <c r="A19" s="14">
        <v>11</v>
      </c>
      <c r="B19" s="17" t="s">
        <v>264</v>
      </c>
      <c r="C19" s="42" t="s">
        <v>262</v>
      </c>
      <c r="D19" s="17" t="s">
        <v>263</v>
      </c>
      <c r="E19" s="17"/>
      <c r="F19" s="17"/>
      <c r="G19" s="2"/>
      <c r="H19" s="2"/>
      <c r="I19" s="2"/>
      <c r="J19" s="2"/>
      <c r="K19" s="2">
        <v>4</v>
      </c>
      <c r="L19" s="2"/>
      <c r="M19" s="2"/>
      <c r="N19" s="2"/>
      <c r="O19" s="2"/>
      <c r="P19" s="2"/>
      <c r="Q19" s="4">
        <f t="shared" si="1"/>
        <v>777.6936096248666</v>
      </c>
      <c r="R19" s="5">
        <f t="shared" si="2"/>
        <v>0</v>
      </c>
      <c r="S19" s="5">
        <f t="shared" si="3"/>
        <v>0</v>
      </c>
      <c r="T19" s="5">
        <f t="shared" si="4"/>
        <v>0</v>
      </c>
      <c r="U19" s="5">
        <f t="shared" si="5"/>
        <v>0</v>
      </c>
      <c r="V19" s="5">
        <f t="shared" si="6"/>
        <v>0</v>
      </c>
      <c r="W19" s="5">
        <f t="shared" si="7"/>
        <v>0</v>
      </c>
      <c r="X19" s="5">
        <f t="shared" si="8"/>
        <v>777.6936096248666</v>
      </c>
      <c r="Y19" s="5">
        <f t="shared" si="9"/>
        <v>0</v>
      </c>
      <c r="Z19" s="5">
        <f t="shared" si="10"/>
        <v>0</v>
      </c>
      <c r="AA19" s="5">
        <f t="shared" si="11"/>
        <v>0</v>
      </c>
      <c r="AB19" s="5">
        <f t="shared" si="12"/>
        <v>0</v>
      </c>
      <c r="AC19" s="5">
        <f t="shared" si="13"/>
        <v>0</v>
      </c>
      <c r="AD19" s="6">
        <f t="shared" si="14"/>
        <v>777.6936096248666</v>
      </c>
      <c r="AE19" s="7"/>
      <c r="AF19" s="7"/>
      <c r="AG19" s="7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</row>
    <row r="20" spans="1:44" ht="33" customHeight="1">
      <c r="A20" s="14">
        <v>12</v>
      </c>
      <c r="B20" s="43" t="s">
        <v>468</v>
      </c>
      <c r="C20" s="43" t="s">
        <v>467</v>
      </c>
      <c r="D20" s="46" t="s">
        <v>469</v>
      </c>
      <c r="E20" s="3"/>
      <c r="F20" s="3"/>
      <c r="G20" s="2"/>
      <c r="H20" s="2"/>
      <c r="I20" s="2"/>
      <c r="J20" s="2"/>
      <c r="K20" s="2"/>
      <c r="L20" s="2"/>
      <c r="M20" s="2"/>
      <c r="N20" s="2"/>
      <c r="O20" s="2"/>
      <c r="P20" s="2">
        <v>1</v>
      </c>
      <c r="Q20" s="4">
        <f t="shared" si="1"/>
        <v>703.0599913279624</v>
      </c>
      <c r="R20" s="5">
        <f t="shared" si="2"/>
        <v>0</v>
      </c>
      <c r="S20" s="5">
        <f t="shared" si="3"/>
        <v>0</v>
      </c>
      <c r="T20" s="5">
        <f t="shared" si="4"/>
        <v>0</v>
      </c>
      <c r="U20" s="5">
        <f t="shared" si="5"/>
        <v>0</v>
      </c>
      <c r="V20" s="5">
        <f t="shared" si="6"/>
        <v>0</v>
      </c>
      <c r="W20" s="5">
        <f t="shared" si="7"/>
        <v>0</v>
      </c>
      <c r="X20" s="5">
        <f t="shared" si="8"/>
        <v>0</v>
      </c>
      <c r="Y20" s="5">
        <f t="shared" si="9"/>
        <v>0</v>
      </c>
      <c r="Z20" s="5">
        <f t="shared" si="10"/>
        <v>0</v>
      </c>
      <c r="AA20" s="5">
        <f t="shared" si="11"/>
        <v>0</v>
      </c>
      <c r="AB20" s="5">
        <f t="shared" si="12"/>
        <v>0</v>
      </c>
      <c r="AC20" s="5">
        <f t="shared" si="13"/>
        <v>703.0599913279624</v>
      </c>
      <c r="AD20" s="6">
        <f t="shared" si="14"/>
        <v>703.0599913279624</v>
      </c>
      <c r="AE20" s="7"/>
      <c r="AF20" s="7"/>
      <c r="AG20" s="7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</row>
    <row r="21" spans="1:44" ht="33" customHeight="1">
      <c r="A21" s="14">
        <v>13</v>
      </c>
      <c r="B21" s="3"/>
      <c r="C21" s="3" t="s">
        <v>120</v>
      </c>
      <c r="D21" s="3" t="s">
        <v>126</v>
      </c>
      <c r="E21" s="3"/>
      <c r="F21" s="3">
        <v>2</v>
      </c>
      <c r="G21" s="2"/>
      <c r="H21" s="2"/>
      <c r="I21" s="2"/>
      <c r="J21" s="2"/>
      <c r="K21" s="2"/>
      <c r="L21" s="2"/>
      <c r="M21" s="2"/>
      <c r="N21" s="2"/>
      <c r="O21" s="2"/>
      <c r="P21" s="2"/>
      <c r="Q21" s="4">
        <f t="shared" si="1"/>
        <v>645.0680443502756</v>
      </c>
      <c r="R21" s="5">
        <f t="shared" si="2"/>
        <v>0</v>
      </c>
      <c r="S21" s="5">
        <f t="shared" si="3"/>
        <v>645.0680443502756</v>
      </c>
      <c r="T21" s="5">
        <f t="shared" si="4"/>
        <v>0</v>
      </c>
      <c r="U21" s="5">
        <f t="shared" si="5"/>
        <v>0</v>
      </c>
      <c r="V21" s="5">
        <f t="shared" si="6"/>
        <v>0</v>
      </c>
      <c r="W21" s="5">
        <f t="shared" si="7"/>
        <v>0</v>
      </c>
      <c r="X21" s="5">
        <f t="shared" si="8"/>
        <v>0</v>
      </c>
      <c r="Y21" s="5">
        <f t="shared" si="9"/>
        <v>0</v>
      </c>
      <c r="Z21" s="5">
        <f t="shared" si="10"/>
        <v>0</v>
      </c>
      <c r="AA21" s="5">
        <f t="shared" si="11"/>
        <v>0</v>
      </c>
      <c r="AB21" s="5">
        <f t="shared" si="12"/>
        <v>0</v>
      </c>
      <c r="AC21" s="5">
        <f t="shared" si="13"/>
        <v>0</v>
      </c>
      <c r="AD21" s="6">
        <f t="shared" si="14"/>
        <v>645.0680443502756</v>
      </c>
      <c r="AE21" s="7"/>
      <c r="AF21" s="7"/>
      <c r="AG21" s="7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</row>
    <row r="22" spans="1:44" ht="33" customHeight="1">
      <c r="A22" s="14">
        <v>14</v>
      </c>
      <c r="B22" s="43"/>
      <c r="C22" s="43" t="s">
        <v>122</v>
      </c>
      <c r="D22" s="43" t="s">
        <v>128</v>
      </c>
      <c r="E22" s="17"/>
      <c r="F22" s="17">
        <v>4</v>
      </c>
      <c r="G22" s="2"/>
      <c r="H22" s="2"/>
      <c r="I22" s="2"/>
      <c r="J22" s="2">
        <v>10</v>
      </c>
      <c r="K22" s="2"/>
      <c r="L22" s="2"/>
      <c r="M22" s="2"/>
      <c r="N22" s="2"/>
      <c r="O22" s="2"/>
      <c r="P22" s="2"/>
      <c r="Q22" s="4">
        <f t="shared" si="1"/>
        <v>621.1293077419757</v>
      </c>
      <c r="R22" s="5">
        <f t="shared" si="2"/>
        <v>0</v>
      </c>
      <c r="S22" s="5">
        <f t="shared" si="3"/>
        <v>344.0380486862945</v>
      </c>
      <c r="T22" s="5">
        <f t="shared" si="4"/>
        <v>0</v>
      </c>
      <c r="U22" s="5">
        <f t="shared" si="5"/>
        <v>0</v>
      </c>
      <c r="V22" s="5">
        <f t="shared" si="6"/>
        <v>0</v>
      </c>
      <c r="W22" s="5">
        <f t="shared" si="7"/>
        <v>277.09125905568123</v>
      </c>
      <c r="X22" s="5">
        <f t="shared" si="8"/>
        <v>0</v>
      </c>
      <c r="Y22" s="5">
        <f t="shared" si="9"/>
        <v>0</v>
      </c>
      <c r="Z22" s="5">
        <f t="shared" si="10"/>
        <v>0</v>
      </c>
      <c r="AA22" s="5">
        <f t="shared" si="11"/>
        <v>0</v>
      </c>
      <c r="AB22" s="5">
        <f t="shared" si="12"/>
        <v>0</v>
      </c>
      <c r="AC22" s="5">
        <f t="shared" si="13"/>
        <v>0</v>
      </c>
      <c r="AD22" s="6">
        <f t="shared" si="14"/>
        <v>621.1293077419757</v>
      </c>
      <c r="AE22" s="7"/>
      <c r="AF22" s="7"/>
      <c r="AG22" s="7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</row>
    <row r="23" spans="1:44" ht="33" customHeight="1">
      <c r="A23" s="14">
        <v>15</v>
      </c>
      <c r="B23" s="1" t="s">
        <v>292</v>
      </c>
      <c r="C23" s="1" t="s">
        <v>290</v>
      </c>
      <c r="D23" s="1" t="s">
        <v>291</v>
      </c>
      <c r="E23" s="43"/>
      <c r="F23" s="43"/>
      <c r="G23" s="2"/>
      <c r="H23" s="2"/>
      <c r="I23" s="2"/>
      <c r="J23" s="2"/>
      <c r="K23" s="2">
        <v>16</v>
      </c>
      <c r="L23" s="2"/>
      <c r="M23" s="2"/>
      <c r="N23" s="2"/>
      <c r="O23" s="2"/>
      <c r="P23" s="2">
        <v>2</v>
      </c>
      <c r="Q23" s="4">
        <f t="shared" si="1"/>
        <v>577.6636139608854</v>
      </c>
      <c r="R23" s="5">
        <f t="shared" si="2"/>
        <v>0</v>
      </c>
      <c r="S23" s="5">
        <f t="shared" si="3"/>
        <v>0</v>
      </c>
      <c r="T23" s="5">
        <f t="shared" si="4"/>
        <v>0</v>
      </c>
      <c r="U23" s="5">
        <f t="shared" si="5"/>
        <v>0</v>
      </c>
      <c r="V23" s="5">
        <f t="shared" si="6"/>
        <v>0</v>
      </c>
      <c r="W23" s="5">
        <f t="shared" si="7"/>
        <v>0</v>
      </c>
      <c r="X23" s="5">
        <f t="shared" si="8"/>
        <v>175.63361829690416</v>
      </c>
      <c r="Y23" s="5">
        <f t="shared" si="9"/>
        <v>0</v>
      </c>
      <c r="Z23" s="5">
        <f t="shared" si="10"/>
        <v>0</v>
      </c>
      <c r="AA23" s="5">
        <f t="shared" si="11"/>
        <v>0</v>
      </c>
      <c r="AB23" s="5">
        <f t="shared" si="12"/>
        <v>0</v>
      </c>
      <c r="AC23" s="5">
        <f t="shared" si="13"/>
        <v>402.0299956639812</v>
      </c>
      <c r="AD23" s="6">
        <f t="shared" si="14"/>
        <v>577.6636139608854</v>
      </c>
      <c r="AE23" s="7"/>
      <c r="AF23" s="7"/>
      <c r="AG23" s="7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</row>
    <row r="24" spans="1:44" ht="33" customHeight="1">
      <c r="A24" s="14">
        <v>16</v>
      </c>
      <c r="B24" s="52" t="s">
        <v>409</v>
      </c>
      <c r="C24" s="52" t="s">
        <v>405</v>
      </c>
      <c r="D24" s="1"/>
      <c r="E24" s="17"/>
      <c r="F24" s="17"/>
      <c r="G24" s="2"/>
      <c r="H24" s="2"/>
      <c r="I24" s="2"/>
      <c r="J24" s="2"/>
      <c r="K24" s="2"/>
      <c r="L24" s="2"/>
      <c r="M24" s="2"/>
      <c r="N24" s="2">
        <v>2</v>
      </c>
      <c r="O24" s="2"/>
      <c r="P24" s="2"/>
      <c r="Q24" s="4">
        <f t="shared" si="1"/>
        <v>498.9400086720376</v>
      </c>
      <c r="R24" s="5">
        <f t="shared" si="2"/>
        <v>0</v>
      </c>
      <c r="S24" s="5">
        <f t="shared" si="3"/>
        <v>0</v>
      </c>
      <c r="T24" s="5">
        <f t="shared" si="4"/>
        <v>0</v>
      </c>
      <c r="U24" s="5">
        <f t="shared" si="5"/>
        <v>0</v>
      </c>
      <c r="V24" s="5">
        <f t="shared" si="6"/>
        <v>0</v>
      </c>
      <c r="W24" s="5">
        <f t="shared" si="7"/>
        <v>0</v>
      </c>
      <c r="X24" s="5">
        <f t="shared" si="8"/>
        <v>0</v>
      </c>
      <c r="Y24" s="5">
        <f t="shared" si="9"/>
        <v>0</v>
      </c>
      <c r="Z24" s="5">
        <f t="shared" si="10"/>
        <v>0</v>
      </c>
      <c r="AA24" s="5">
        <f t="shared" si="11"/>
        <v>498.9400086720376</v>
      </c>
      <c r="AB24" s="5">
        <f t="shared" si="12"/>
        <v>0</v>
      </c>
      <c r="AC24" s="5">
        <f t="shared" si="13"/>
        <v>0</v>
      </c>
      <c r="AD24" s="6">
        <f t="shared" si="14"/>
        <v>498.9400086720376</v>
      </c>
      <c r="AE24" s="7"/>
      <c r="AF24" s="7"/>
      <c r="AG24" s="7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</row>
    <row r="25" spans="1:44" ht="33" customHeight="1">
      <c r="A25" s="14">
        <v>17</v>
      </c>
      <c r="B25" s="15" t="s">
        <v>277</v>
      </c>
      <c r="C25" s="15" t="s">
        <v>276</v>
      </c>
      <c r="D25" s="15" t="s">
        <v>278</v>
      </c>
      <c r="E25" s="15"/>
      <c r="F25" s="15"/>
      <c r="G25" s="2"/>
      <c r="H25" s="2"/>
      <c r="I25" s="2"/>
      <c r="J25" s="2"/>
      <c r="K25" s="2">
        <v>9</v>
      </c>
      <c r="L25" s="2"/>
      <c r="M25" s="2"/>
      <c r="N25" s="2"/>
      <c r="O25" s="2"/>
      <c r="P25" s="2"/>
      <c r="Q25" s="4">
        <f t="shared" si="1"/>
        <v>425.5110915135041</v>
      </c>
      <c r="R25" s="5">
        <f t="shared" si="2"/>
        <v>0</v>
      </c>
      <c r="S25" s="5">
        <f t="shared" si="3"/>
        <v>0</v>
      </c>
      <c r="T25" s="5">
        <f t="shared" si="4"/>
        <v>0</v>
      </c>
      <c r="U25" s="5">
        <f t="shared" si="5"/>
        <v>0</v>
      </c>
      <c r="V25" s="5">
        <f t="shared" si="6"/>
        <v>0</v>
      </c>
      <c r="W25" s="5">
        <f t="shared" si="7"/>
        <v>0</v>
      </c>
      <c r="X25" s="5">
        <f t="shared" si="8"/>
        <v>425.5110915135041</v>
      </c>
      <c r="Y25" s="5">
        <f t="shared" si="9"/>
        <v>0</v>
      </c>
      <c r="Z25" s="5">
        <f t="shared" si="10"/>
        <v>0</v>
      </c>
      <c r="AA25" s="5">
        <f t="shared" si="11"/>
        <v>0</v>
      </c>
      <c r="AB25" s="5">
        <f t="shared" si="12"/>
        <v>0</v>
      </c>
      <c r="AC25" s="5">
        <f t="shared" si="13"/>
        <v>0</v>
      </c>
      <c r="AD25" s="6">
        <f t="shared" si="14"/>
        <v>425.5110915135041</v>
      </c>
      <c r="AE25" s="7"/>
      <c r="AF25" s="7"/>
      <c r="AG25" s="7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</row>
    <row r="26" spans="1:44" ht="33" customHeight="1">
      <c r="A26" s="14">
        <v>18</v>
      </c>
      <c r="B26" s="43" t="s">
        <v>280</v>
      </c>
      <c r="C26" s="43" t="s">
        <v>279</v>
      </c>
      <c r="D26" s="43" t="s">
        <v>281</v>
      </c>
      <c r="E26" s="3"/>
      <c r="F26" s="3"/>
      <c r="G26" s="2"/>
      <c r="H26" s="2"/>
      <c r="I26" s="2"/>
      <c r="J26" s="2"/>
      <c r="K26" s="2">
        <v>10</v>
      </c>
      <c r="L26" s="2"/>
      <c r="M26" s="2"/>
      <c r="N26" s="2"/>
      <c r="O26" s="2"/>
      <c r="P26" s="2"/>
      <c r="Q26" s="4">
        <f t="shared" si="1"/>
        <v>379.7536009528289</v>
      </c>
      <c r="R26" s="5">
        <f t="shared" si="2"/>
        <v>0</v>
      </c>
      <c r="S26" s="5">
        <f t="shared" si="3"/>
        <v>0</v>
      </c>
      <c r="T26" s="5">
        <f t="shared" si="4"/>
        <v>0</v>
      </c>
      <c r="U26" s="5">
        <f t="shared" si="5"/>
        <v>0</v>
      </c>
      <c r="V26" s="5">
        <f t="shared" si="6"/>
        <v>0</v>
      </c>
      <c r="W26" s="5">
        <f t="shared" si="7"/>
        <v>0</v>
      </c>
      <c r="X26" s="5">
        <f t="shared" si="8"/>
        <v>379.7536009528289</v>
      </c>
      <c r="Y26" s="5">
        <f t="shared" si="9"/>
        <v>0</v>
      </c>
      <c r="Z26" s="5">
        <f t="shared" si="10"/>
        <v>0</v>
      </c>
      <c r="AA26" s="5">
        <f t="shared" si="11"/>
        <v>0</v>
      </c>
      <c r="AB26" s="5">
        <f t="shared" si="12"/>
        <v>0</v>
      </c>
      <c r="AC26" s="5">
        <f t="shared" si="13"/>
        <v>0</v>
      </c>
      <c r="AD26" s="6">
        <f t="shared" si="14"/>
        <v>379.7536009528289</v>
      </c>
      <c r="AE26" s="7"/>
      <c r="AF26" s="7"/>
      <c r="AG26" s="7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</row>
    <row r="27" spans="1:44" ht="33" customHeight="1">
      <c r="A27" s="14">
        <v>19</v>
      </c>
      <c r="B27" s="3"/>
      <c r="C27" s="3" t="s">
        <v>124</v>
      </c>
      <c r="D27" s="3" t="s">
        <v>130</v>
      </c>
      <c r="E27" s="3"/>
      <c r="F27" s="3">
        <v>6</v>
      </c>
      <c r="G27" s="2"/>
      <c r="H27" s="2"/>
      <c r="I27" s="2"/>
      <c r="J27" s="2">
        <v>15</v>
      </c>
      <c r="K27" s="2">
        <v>19</v>
      </c>
      <c r="L27" s="2"/>
      <c r="M27" s="2"/>
      <c r="N27" s="2"/>
      <c r="O27" s="2"/>
      <c r="P27" s="2"/>
      <c r="Q27" s="4">
        <f t="shared" si="1"/>
        <v>369.94678963061324</v>
      </c>
      <c r="R27" s="5">
        <f t="shared" si="2"/>
        <v>0</v>
      </c>
      <c r="S27" s="5">
        <f t="shared" si="3"/>
        <v>167.94678963061324</v>
      </c>
      <c r="T27" s="5">
        <f t="shared" si="4"/>
        <v>0</v>
      </c>
      <c r="U27" s="5">
        <f t="shared" si="5"/>
        <v>0</v>
      </c>
      <c r="V27" s="5">
        <f t="shared" si="6"/>
        <v>0</v>
      </c>
      <c r="W27" s="5">
        <f t="shared" si="7"/>
        <v>101</v>
      </c>
      <c r="X27" s="5">
        <f t="shared" si="8"/>
        <v>101</v>
      </c>
      <c r="Y27" s="5">
        <f t="shared" si="9"/>
        <v>0</v>
      </c>
      <c r="Z27" s="5">
        <f t="shared" si="10"/>
        <v>0</v>
      </c>
      <c r="AA27" s="5">
        <f t="shared" si="11"/>
        <v>0</v>
      </c>
      <c r="AB27" s="5">
        <f t="shared" si="12"/>
        <v>0</v>
      </c>
      <c r="AC27" s="5">
        <f t="shared" si="13"/>
        <v>0</v>
      </c>
      <c r="AD27" s="6">
        <f t="shared" si="14"/>
        <v>369.94678963061324</v>
      </c>
      <c r="AE27" s="7"/>
      <c r="AF27" s="7"/>
      <c r="AG27" s="7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</row>
    <row r="28" spans="1:44" ht="33" customHeight="1">
      <c r="A28" s="14">
        <v>20</v>
      </c>
      <c r="B28" s="52" t="s">
        <v>410</v>
      </c>
      <c r="C28" s="52" t="s">
        <v>406</v>
      </c>
      <c r="D28" s="3" t="s">
        <v>413</v>
      </c>
      <c r="E28" s="3"/>
      <c r="F28" s="3"/>
      <c r="G28" s="2"/>
      <c r="H28" s="2"/>
      <c r="I28" s="2"/>
      <c r="J28" s="2"/>
      <c r="K28" s="2"/>
      <c r="L28" s="2"/>
      <c r="M28" s="2"/>
      <c r="N28" s="2">
        <v>3</v>
      </c>
      <c r="O28" s="2"/>
      <c r="P28" s="2"/>
      <c r="Q28" s="4">
        <f t="shared" si="1"/>
        <v>322.8487496163564</v>
      </c>
      <c r="R28" s="5">
        <f t="shared" si="2"/>
        <v>0</v>
      </c>
      <c r="S28" s="5">
        <f t="shared" si="3"/>
        <v>0</v>
      </c>
      <c r="T28" s="5">
        <f t="shared" si="4"/>
        <v>0</v>
      </c>
      <c r="U28" s="5">
        <f t="shared" si="5"/>
        <v>0</v>
      </c>
      <c r="V28" s="5">
        <f t="shared" si="6"/>
        <v>0</v>
      </c>
      <c r="W28" s="5">
        <f t="shared" si="7"/>
        <v>0</v>
      </c>
      <c r="X28" s="5">
        <f t="shared" si="8"/>
        <v>0</v>
      </c>
      <c r="Y28" s="5">
        <f t="shared" si="9"/>
        <v>0</v>
      </c>
      <c r="Z28" s="5">
        <f t="shared" si="10"/>
        <v>0</v>
      </c>
      <c r="AA28" s="5">
        <f t="shared" si="11"/>
        <v>322.8487496163564</v>
      </c>
      <c r="AB28" s="5">
        <f t="shared" si="12"/>
        <v>0</v>
      </c>
      <c r="AC28" s="5">
        <f t="shared" si="13"/>
        <v>0</v>
      </c>
      <c r="AD28" s="6">
        <f t="shared" si="14"/>
        <v>322.8487496163564</v>
      </c>
      <c r="AE28" s="7"/>
      <c r="AF28" s="7"/>
      <c r="AG28" s="7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</row>
    <row r="29" spans="1:44" ht="33" customHeight="1">
      <c r="A29" s="28">
        <v>21</v>
      </c>
      <c r="B29" s="43"/>
      <c r="C29" s="43" t="s">
        <v>485</v>
      </c>
      <c r="D29" s="46" t="s">
        <v>486</v>
      </c>
      <c r="E29" s="3"/>
      <c r="F29" s="3"/>
      <c r="G29" s="2"/>
      <c r="H29" s="2"/>
      <c r="I29" s="2"/>
      <c r="J29" s="2">
        <v>9</v>
      </c>
      <c r="K29" s="2"/>
      <c r="L29" s="2"/>
      <c r="M29" s="2"/>
      <c r="N29" s="2"/>
      <c r="O29" s="2"/>
      <c r="P29" s="2"/>
      <c r="Q29" s="4">
        <f t="shared" si="1"/>
        <v>322.8487496163564</v>
      </c>
      <c r="R29" s="5">
        <f t="shared" si="2"/>
        <v>0</v>
      </c>
      <c r="S29" s="5">
        <f t="shared" si="3"/>
        <v>0</v>
      </c>
      <c r="T29" s="5">
        <f t="shared" si="4"/>
        <v>0</v>
      </c>
      <c r="U29" s="5">
        <f t="shared" si="5"/>
        <v>0</v>
      </c>
      <c r="V29" s="5">
        <f t="shared" si="6"/>
        <v>0</v>
      </c>
      <c r="W29" s="5">
        <f t="shared" si="7"/>
        <v>322.8487496163564</v>
      </c>
      <c r="X29" s="5">
        <f t="shared" si="8"/>
        <v>0</v>
      </c>
      <c r="Y29" s="5">
        <f t="shared" si="9"/>
        <v>0</v>
      </c>
      <c r="Z29" s="5">
        <f t="shared" si="10"/>
        <v>0</v>
      </c>
      <c r="AA29" s="5">
        <f t="shared" si="11"/>
        <v>0</v>
      </c>
      <c r="AB29" s="5">
        <f t="shared" si="12"/>
        <v>0</v>
      </c>
      <c r="AC29" s="5">
        <f t="shared" si="13"/>
        <v>0</v>
      </c>
      <c r="AD29" s="6">
        <f t="shared" si="14"/>
        <v>322.8487496163564</v>
      </c>
      <c r="AE29" s="7"/>
      <c r="AF29" s="7"/>
      <c r="AG29" s="7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</row>
    <row r="30" spans="1:44" ht="33" customHeight="1">
      <c r="A30" s="28">
        <v>22</v>
      </c>
      <c r="B30" s="43" t="s">
        <v>284</v>
      </c>
      <c r="C30" s="43" t="s">
        <v>283</v>
      </c>
      <c r="D30" s="46"/>
      <c r="E30" s="43"/>
      <c r="F30" s="43"/>
      <c r="G30" s="2"/>
      <c r="H30" s="2"/>
      <c r="I30" s="2"/>
      <c r="J30" s="2"/>
      <c r="K30" s="2">
        <v>12</v>
      </c>
      <c r="L30" s="2"/>
      <c r="M30" s="2"/>
      <c r="N30" s="2"/>
      <c r="O30" s="2"/>
      <c r="P30" s="2"/>
      <c r="Q30" s="4">
        <f t="shared" si="1"/>
        <v>300.5723549052041</v>
      </c>
      <c r="R30" s="5">
        <f t="shared" si="2"/>
        <v>0</v>
      </c>
      <c r="S30" s="5">
        <f t="shared" si="3"/>
        <v>0</v>
      </c>
      <c r="T30" s="5">
        <f t="shared" si="4"/>
        <v>0</v>
      </c>
      <c r="U30" s="5">
        <f t="shared" si="5"/>
        <v>0</v>
      </c>
      <c r="V30" s="5">
        <f t="shared" si="6"/>
        <v>0</v>
      </c>
      <c r="W30" s="5">
        <f t="shared" si="7"/>
        <v>0</v>
      </c>
      <c r="X30" s="5">
        <f t="shared" si="8"/>
        <v>300.5723549052041</v>
      </c>
      <c r="Y30" s="5">
        <f t="shared" si="9"/>
        <v>0</v>
      </c>
      <c r="Z30" s="5">
        <f t="shared" si="10"/>
        <v>0</v>
      </c>
      <c r="AA30" s="5">
        <f t="shared" si="11"/>
        <v>0</v>
      </c>
      <c r="AB30" s="5">
        <f t="shared" si="12"/>
        <v>0</v>
      </c>
      <c r="AC30" s="5">
        <f t="shared" si="13"/>
        <v>0</v>
      </c>
      <c r="AD30" s="6">
        <f t="shared" si="14"/>
        <v>300.5723549052041</v>
      </c>
      <c r="AE30" s="7"/>
      <c r="AF30" s="7"/>
      <c r="AG30" s="7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</row>
    <row r="31" spans="1:44" ht="33" customHeight="1">
      <c r="A31" s="28">
        <v>23</v>
      </c>
      <c r="B31" s="43"/>
      <c r="C31" s="43" t="s">
        <v>123</v>
      </c>
      <c r="D31" s="46" t="s">
        <v>129</v>
      </c>
      <c r="E31" s="17"/>
      <c r="F31" s="17">
        <v>5</v>
      </c>
      <c r="G31" s="2"/>
      <c r="H31" s="2"/>
      <c r="I31" s="2"/>
      <c r="J31" s="2"/>
      <c r="K31" s="2"/>
      <c r="L31" s="2"/>
      <c r="M31" s="2"/>
      <c r="N31" s="2"/>
      <c r="O31" s="2"/>
      <c r="P31" s="2"/>
      <c r="Q31" s="4">
        <f t="shared" si="1"/>
        <v>247.128035678238</v>
      </c>
      <c r="R31" s="5">
        <f t="shared" si="2"/>
        <v>0</v>
      </c>
      <c r="S31" s="5">
        <f t="shared" si="3"/>
        <v>247.128035678238</v>
      </c>
      <c r="T31" s="5">
        <f t="shared" si="4"/>
        <v>0</v>
      </c>
      <c r="U31" s="5">
        <f t="shared" si="5"/>
        <v>0</v>
      </c>
      <c r="V31" s="5">
        <f t="shared" si="6"/>
        <v>0</v>
      </c>
      <c r="W31" s="5">
        <f t="shared" si="7"/>
        <v>0</v>
      </c>
      <c r="X31" s="5">
        <f t="shared" si="8"/>
        <v>0</v>
      </c>
      <c r="Y31" s="5">
        <f t="shared" si="9"/>
        <v>0</v>
      </c>
      <c r="Z31" s="5">
        <f t="shared" si="10"/>
        <v>0</v>
      </c>
      <c r="AA31" s="5">
        <f t="shared" si="11"/>
        <v>0</v>
      </c>
      <c r="AB31" s="5">
        <f t="shared" si="12"/>
        <v>0</v>
      </c>
      <c r="AC31" s="5">
        <f t="shared" si="13"/>
        <v>0</v>
      </c>
      <c r="AD31" s="6">
        <f t="shared" si="14"/>
        <v>247.128035678238</v>
      </c>
      <c r="AE31" s="7"/>
      <c r="AF31" s="7"/>
      <c r="AG31" s="7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</row>
    <row r="32" spans="1:44" ht="33" customHeight="1">
      <c r="A32" s="28">
        <v>24</v>
      </c>
      <c r="B32" s="1"/>
      <c r="C32" s="1" t="s">
        <v>487</v>
      </c>
      <c r="D32" s="1" t="s">
        <v>488</v>
      </c>
      <c r="E32" s="3"/>
      <c r="F32" s="3"/>
      <c r="G32" s="2"/>
      <c r="H32" s="2"/>
      <c r="I32" s="2"/>
      <c r="J32" s="2">
        <v>11</v>
      </c>
      <c r="K32" s="2"/>
      <c r="L32" s="2"/>
      <c r="M32" s="2"/>
      <c r="N32" s="2"/>
      <c r="O32" s="2"/>
      <c r="P32" s="2"/>
      <c r="Q32" s="4">
        <f t="shared" si="1"/>
        <v>235.69857389745619</v>
      </c>
      <c r="R32" s="5">
        <f t="shared" si="2"/>
        <v>0</v>
      </c>
      <c r="S32" s="5">
        <f t="shared" si="3"/>
        <v>0</v>
      </c>
      <c r="T32" s="5">
        <f t="shared" si="4"/>
        <v>0</v>
      </c>
      <c r="U32" s="5">
        <f t="shared" si="5"/>
        <v>0</v>
      </c>
      <c r="V32" s="5">
        <f t="shared" si="6"/>
        <v>0</v>
      </c>
      <c r="W32" s="5">
        <f t="shared" si="7"/>
        <v>235.69857389745619</v>
      </c>
      <c r="X32" s="5">
        <f t="shared" si="8"/>
        <v>0</v>
      </c>
      <c r="Y32" s="5">
        <f t="shared" si="9"/>
        <v>0</v>
      </c>
      <c r="Z32" s="5">
        <f t="shared" si="10"/>
        <v>0</v>
      </c>
      <c r="AA32" s="5">
        <f t="shared" si="11"/>
        <v>0</v>
      </c>
      <c r="AB32" s="5">
        <f t="shared" si="12"/>
        <v>0</v>
      </c>
      <c r="AC32" s="5">
        <f t="shared" si="13"/>
        <v>0</v>
      </c>
      <c r="AD32" s="6">
        <f t="shared" si="14"/>
        <v>235.69857389745619</v>
      </c>
      <c r="AE32" s="7"/>
      <c r="AF32" s="7"/>
      <c r="AG32" s="7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</row>
    <row r="33" spans="1:44" ht="33" customHeight="1">
      <c r="A33" s="28">
        <v>25</v>
      </c>
      <c r="B33" s="1" t="s">
        <v>287</v>
      </c>
      <c r="C33" s="1" t="s">
        <v>285</v>
      </c>
      <c r="D33" s="1" t="s">
        <v>286</v>
      </c>
      <c r="E33" s="3"/>
      <c r="F33" s="3"/>
      <c r="G33" s="2"/>
      <c r="H33" s="2"/>
      <c r="I33" s="2"/>
      <c r="J33" s="2"/>
      <c r="K33" s="2">
        <v>14</v>
      </c>
      <c r="L33" s="2"/>
      <c r="M33" s="2"/>
      <c r="N33" s="2"/>
      <c r="O33" s="2"/>
      <c r="P33" s="2"/>
      <c r="Q33" s="4">
        <f t="shared" si="1"/>
        <v>233.62556527459097</v>
      </c>
      <c r="R33" s="5">
        <f t="shared" si="2"/>
        <v>0</v>
      </c>
      <c r="S33" s="5">
        <f t="shared" si="3"/>
        <v>0</v>
      </c>
      <c r="T33" s="5">
        <f t="shared" si="4"/>
        <v>0</v>
      </c>
      <c r="U33" s="5">
        <f t="shared" si="5"/>
        <v>0</v>
      </c>
      <c r="V33" s="5">
        <f t="shared" si="6"/>
        <v>0</v>
      </c>
      <c r="W33" s="5">
        <f t="shared" si="7"/>
        <v>0</v>
      </c>
      <c r="X33" s="5">
        <f t="shared" si="8"/>
        <v>233.62556527459097</v>
      </c>
      <c r="Y33" s="5">
        <f t="shared" si="9"/>
        <v>0</v>
      </c>
      <c r="Z33" s="5">
        <f t="shared" si="10"/>
        <v>0</v>
      </c>
      <c r="AA33" s="5">
        <f t="shared" si="11"/>
        <v>0</v>
      </c>
      <c r="AB33" s="5">
        <f t="shared" si="12"/>
        <v>0</v>
      </c>
      <c r="AC33" s="5">
        <f t="shared" si="13"/>
        <v>0</v>
      </c>
      <c r="AD33" s="6">
        <f t="shared" si="14"/>
        <v>233.62556527459097</v>
      </c>
      <c r="AE33" s="7"/>
      <c r="AF33" s="7"/>
      <c r="AG33" s="7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</row>
    <row r="34" spans="1:44" ht="33" customHeight="1">
      <c r="A34" s="28">
        <v>26</v>
      </c>
      <c r="B34" s="17" t="s">
        <v>216</v>
      </c>
      <c r="C34" s="42" t="s">
        <v>470</v>
      </c>
      <c r="D34" s="17" t="s">
        <v>471</v>
      </c>
      <c r="E34" s="17"/>
      <c r="F34" s="17"/>
      <c r="G34" s="2"/>
      <c r="H34" s="2"/>
      <c r="I34" s="2"/>
      <c r="J34" s="2"/>
      <c r="K34" s="2"/>
      <c r="L34" s="2"/>
      <c r="M34" s="2"/>
      <c r="N34" s="2"/>
      <c r="O34" s="2"/>
      <c r="P34" s="2">
        <v>3</v>
      </c>
      <c r="Q34" s="4">
        <f t="shared" si="1"/>
        <v>225.93873660829993</v>
      </c>
      <c r="R34" s="5">
        <f t="shared" si="2"/>
        <v>0</v>
      </c>
      <c r="S34" s="5">
        <f t="shared" si="3"/>
        <v>0</v>
      </c>
      <c r="T34" s="5">
        <f t="shared" si="4"/>
        <v>0</v>
      </c>
      <c r="U34" s="5">
        <f t="shared" si="5"/>
        <v>0</v>
      </c>
      <c r="V34" s="5">
        <f t="shared" si="6"/>
        <v>0</v>
      </c>
      <c r="W34" s="5">
        <f t="shared" si="7"/>
        <v>0</v>
      </c>
      <c r="X34" s="5">
        <f t="shared" si="8"/>
        <v>0</v>
      </c>
      <c r="Y34" s="5">
        <f t="shared" si="9"/>
        <v>0</v>
      </c>
      <c r="Z34" s="5">
        <f t="shared" si="10"/>
        <v>0</v>
      </c>
      <c r="AA34" s="5">
        <f t="shared" si="11"/>
        <v>0</v>
      </c>
      <c r="AB34" s="5">
        <f t="shared" si="12"/>
        <v>0</v>
      </c>
      <c r="AC34" s="5">
        <f t="shared" si="13"/>
        <v>225.93873660829993</v>
      </c>
      <c r="AD34" s="6">
        <f t="shared" si="14"/>
        <v>225.93873660829993</v>
      </c>
      <c r="AE34" s="7"/>
      <c r="AF34" s="7"/>
      <c r="AG34" s="7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</row>
    <row r="35" spans="1:44" ht="33" customHeight="1">
      <c r="A35" s="2">
        <v>27</v>
      </c>
      <c r="B35" s="43" t="s">
        <v>289</v>
      </c>
      <c r="C35" s="43" t="s">
        <v>288</v>
      </c>
      <c r="D35" s="46"/>
      <c r="E35" s="43"/>
      <c r="F35" s="43"/>
      <c r="G35" s="2"/>
      <c r="H35" s="2"/>
      <c r="I35" s="2"/>
      <c r="J35" s="2"/>
      <c r="K35" s="2">
        <v>15</v>
      </c>
      <c r="L35" s="2"/>
      <c r="M35" s="2"/>
      <c r="N35" s="2"/>
      <c r="O35" s="2"/>
      <c r="P35" s="2"/>
      <c r="Q35" s="4">
        <f t="shared" si="1"/>
        <v>203.6623418971477</v>
      </c>
      <c r="R35" s="5">
        <f t="shared" si="2"/>
        <v>0</v>
      </c>
      <c r="S35" s="5">
        <f t="shared" si="3"/>
        <v>0</v>
      </c>
      <c r="T35" s="5">
        <f t="shared" si="4"/>
        <v>0</v>
      </c>
      <c r="U35" s="5">
        <f t="shared" si="5"/>
        <v>0</v>
      </c>
      <c r="V35" s="5">
        <f t="shared" si="6"/>
        <v>0</v>
      </c>
      <c r="W35" s="5">
        <f t="shared" si="7"/>
        <v>0</v>
      </c>
      <c r="X35" s="5">
        <f t="shared" si="8"/>
        <v>203.6623418971477</v>
      </c>
      <c r="Y35" s="5">
        <f t="shared" si="9"/>
        <v>0</v>
      </c>
      <c r="Z35" s="5">
        <f t="shared" si="10"/>
        <v>0</v>
      </c>
      <c r="AA35" s="5">
        <f t="shared" si="11"/>
        <v>0</v>
      </c>
      <c r="AB35" s="5">
        <f t="shared" si="12"/>
        <v>0</v>
      </c>
      <c r="AC35" s="5">
        <f t="shared" si="13"/>
        <v>0</v>
      </c>
      <c r="AD35" s="6">
        <f t="shared" si="14"/>
        <v>203.6623418971477</v>
      </c>
      <c r="AE35" s="7"/>
      <c r="AF35" s="7"/>
      <c r="AG35" s="7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</row>
    <row r="36" spans="1:44" ht="33" customHeight="1">
      <c r="A36" s="2">
        <v>28</v>
      </c>
      <c r="B36" s="52" t="s">
        <v>411</v>
      </c>
      <c r="C36" s="61" t="s">
        <v>407</v>
      </c>
      <c r="D36" s="17"/>
      <c r="E36" s="17"/>
      <c r="F36" s="17"/>
      <c r="G36" s="2"/>
      <c r="H36" s="2"/>
      <c r="I36" s="2"/>
      <c r="J36" s="2"/>
      <c r="K36" s="2"/>
      <c r="L36" s="2"/>
      <c r="M36" s="2"/>
      <c r="N36" s="2">
        <v>4</v>
      </c>
      <c r="O36" s="2"/>
      <c r="P36" s="2"/>
      <c r="Q36" s="4">
        <f t="shared" si="1"/>
        <v>197.9100130080564</v>
      </c>
      <c r="R36" s="5">
        <f t="shared" si="2"/>
        <v>0</v>
      </c>
      <c r="S36" s="5">
        <f t="shared" si="3"/>
        <v>0</v>
      </c>
      <c r="T36" s="5">
        <f t="shared" si="4"/>
        <v>0</v>
      </c>
      <c r="U36" s="5">
        <f t="shared" si="5"/>
        <v>0</v>
      </c>
      <c r="V36" s="5">
        <f t="shared" si="6"/>
        <v>0</v>
      </c>
      <c r="W36" s="5">
        <f t="shared" si="7"/>
        <v>0</v>
      </c>
      <c r="X36" s="5">
        <f t="shared" si="8"/>
        <v>0</v>
      </c>
      <c r="Y36" s="5">
        <f t="shared" si="9"/>
        <v>0</v>
      </c>
      <c r="Z36" s="5">
        <f t="shared" si="10"/>
        <v>0</v>
      </c>
      <c r="AA36" s="5">
        <f t="shared" si="11"/>
        <v>197.9100130080564</v>
      </c>
      <c r="AB36" s="5">
        <f t="shared" si="12"/>
        <v>0</v>
      </c>
      <c r="AC36" s="5">
        <f t="shared" si="13"/>
        <v>0</v>
      </c>
      <c r="AD36" s="6">
        <f t="shared" si="14"/>
        <v>197.9100130080564</v>
      </c>
      <c r="AE36" s="7"/>
      <c r="AF36" s="7"/>
      <c r="AG36" s="7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</row>
    <row r="37" spans="1:44" ht="33" customHeight="1">
      <c r="A37" s="2">
        <v>29</v>
      </c>
      <c r="B37" s="3" t="s">
        <v>491</v>
      </c>
      <c r="C37" s="3" t="s">
        <v>489</v>
      </c>
      <c r="D37" s="3"/>
      <c r="E37" s="3"/>
      <c r="F37" s="3"/>
      <c r="G37" s="2"/>
      <c r="H37" s="2"/>
      <c r="I37" s="2"/>
      <c r="J37" s="2">
        <v>13</v>
      </c>
      <c r="K37" s="2"/>
      <c r="L37" s="2"/>
      <c r="M37" s="2"/>
      <c r="N37" s="2"/>
      <c r="O37" s="2"/>
      <c r="P37" s="2"/>
      <c r="Q37" s="4">
        <f t="shared" si="1"/>
        <v>163.14790674884443</v>
      </c>
      <c r="R37" s="5">
        <f t="shared" si="2"/>
        <v>0</v>
      </c>
      <c r="S37" s="5">
        <f t="shared" si="3"/>
        <v>0</v>
      </c>
      <c r="T37" s="5">
        <f t="shared" si="4"/>
        <v>0</v>
      </c>
      <c r="U37" s="5">
        <f t="shared" si="5"/>
        <v>0</v>
      </c>
      <c r="V37" s="5">
        <f t="shared" si="6"/>
        <v>0</v>
      </c>
      <c r="W37" s="5">
        <f t="shared" si="7"/>
        <v>163.14790674884443</v>
      </c>
      <c r="X37" s="5">
        <f t="shared" si="8"/>
        <v>0</v>
      </c>
      <c r="Y37" s="5">
        <f t="shared" si="9"/>
        <v>0</v>
      </c>
      <c r="Z37" s="5">
        <f t="shared" si="10"/>
        <v>0</v>
      </c>
      <c r="AA37" s="5">
        <f t="shared" si="11"/>
        <v>0</v>
      </c>
      <c r="AB37" s="5">
        <f t="shared" si="12"/>
        <v>0</v>
      </c>
      <c r="AC37" s="5">
        <f t="shared" si="13"/>
        <v>0</v>
      </c>
      <c r="AD37" s="6">
        <f t="shared" si="14"/>
        <v>163.14790674884443</v>
      </c>
      <c r="AE37" s="7"/>
      <c r="AF37" s="7"/>
      <c r="AG37" s="7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</row>
    <row r="38" spans="1:44" ht="33" customHeight="1">
      <c r="A38" s="2">
        <v>30</v>
      </c>
      <c r="B38" s="3" t="s">
        <v>295</v>
      </c>
      <c r="C38" s="3" t="s">
        <v>293</v>
      </c>
      <c r="D38" s="3" t="s">
        <v>294</v>
      </c>
      <c r="E38" s="3"/>
      <c r="F38" s="3"/>
      <c r="G38" s="2"/>
      <c r="H38" s="2"/>
      <c r="I38" s="2"/>
      <c r="J38" s="2"/>
      <c r="K38" s="2">
        <v>17</v>
      </c>
      <c r="L38" s="2"/>
      <c r="M38" s="2"/>
      <c r="N38" s="2"/>
      <c r="O38" s="2"/>
      <c r="P38" s="2"/>
      <c r="Q38" s="4">
        <f t="shared" si="1"/>
        <v>149.30467957455505</v>
      </c>
      <c r="R38" s="5">
        <f t="shared" si="2"/>
        <v>0</v>
      </c>
      <c r="S38" s="5">
        <f t="shared" si="3"/>
        <v>0</v>
      </c>
      <c r="T38" s="5">
        <f t="shared" si="4"/>
        <v>0</v>
      </c>
      <c r="U38" s="5">
        <f t="shared" si="5"/>
        <v>0</v>
      </c>
      <c r="V38" s="5">
        <f t="shared" si="6"/>
        <v>0</v>
      </c>
      <c r="W38" s="5">
        <f t="shared" si="7"/>
        <v>0</v>
      </c>
      <c r="X38" s="5">
        <f t="shared" si="8"/>
        <v>149.30467957455505</v>
      </c>
      <c r="Y38" s="5">
        <f t="shared" si="9"/>
        <v>0</v>
      </c>
      <c r="Z38" s="5">
        <f t="shared" si="10"/>
        <v>0</v>
      </c>
      <c r="AA38" s="5">
        <f t="shared" si="11"/>
        <v>0</v>
      </c>
      <c r="AB38" s="5">
        <f t="shared" si="12"/>
        <v>0</v>
      </c>
      <c r="AC38" s="5">
        <f t="shared" si="13"/>
        <v>0</v>
      </c>
      <c r="AD38" s="6">
        <f t="shared" si="14"/>
        <v>149.30467957455505</v>
      </c>
      <c r="AE38" s="7"/>
      <c r="AF38" s="7"/>
      <c r="AG38" s="7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</row>
    <row r="39" spans="1:44" ht="33" customHeight="1">
      <c r="A39" s="2">
        <v>31</v>
      </c>
      <c r="B39" s="43" t="s">
        <v>492</v>
      </c>
      <c r="C39" s="43" t="s">
        <v>490</v>
      </c>
      <c r="D39" s="43"/>
      <c r="E39" s="43"/>
      <c r="F39" s="43"/>
      <c r="G39" s="2"/>
      <c r="H39" s="2"/>
      <c r="I39" s="2"/>
      <c r="J39" s="2">
        <v>14</v>
      </c>
      <c r="K39" s="2"/>
      <c r="L39" s="2"/>
      <c r="M39" s="2"/>
      <c r="N39" s="2"/>
      <c r="O39" s="2"/>
      <c r="P39" s="2"/>
      <c r="Q39" s="4">
        <f t="shared" si="1"/>
        <v>130.9632233774432</v>
      </c>
      <c r="R39" s="5">
        <f t="shared" si="2"/>
        <v>0</v>
      </c>
      <c r="S39" s="5">
        <f t="shared" si="3"/>
        <v>0</v>
      </c>
      <c r="T39" s="5">
        <f t="shared" si="4"/>
        <v>0</v>
      </c>
      <c r="U39" s="5">
        <f t="shared" si="5"/>
        <v>0</v>
      </c>
      <c r="V39" s="5">
        <f t="shared" si="6"/>
        <v>0</v>
      </c>
      <c r="W39" s="5">
        <f t="shared" si="7"/>
        <v>130.9632233774432</v>
      </c>
      <c r="X39" s="5">
        <f t="shared" si="8"/>
        <v>0</v>
      </c>
      <c r="Y39" s="5">
        <f t="shared" si="9"/>
        <v>0</v>
      </c>
      <c r="Z39" s="5">
        <f t="shared" si="10"/>
        <v>0</v>
      </c>
      <c r="AA39" s="5">
        <f t="shared" si="11"/>
        <v>0</v>
      </c>
      <c r="AB39" s="5">
        <f t="shared" si="12"/>
        <v>0</v>
      </c>
      <c r="AC39" s="5">
        <f t="shared" si="13"/>
        <v>0</v>
      </c>
      <c r="AD39" s="6">
        <f t="shared" si="14"/>
        <v>130.9632233774432</v>
      </c>
      <c r="AE39" s="7"/>
      <c r="AF39" s="7"/>
      <c r="AG39" s="7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</row>
    <row r="40" spans="1:44" ht="33" customHeight="1">
      <c r="A40" s="2">
        <v>32</v>
      </c>
      <c r="B40" s="43" t="s">
        <v>287</v>
      </c>
      <c r="C40" s="43" t="s">
        <v>296</v>
      </c>
      <c r="D40" s="43" t="s">
        <v>297</v>
      </c>
      <c r="E40" s="43"/>
      <c r="F40" s="43"/>
      <c r="G40" s="2"/>
      <c r="H40" s="2"/>
      <c r="I40" s="2"/>
      <c r="J40" s="2"/>
      <c r="K40" s="2">
        <v>18</v>
      </c>
      <c r="L40" s="2"/>
      <c r="M40" s="2"/>
      <c r="N40" s="2"/>
      <c r="O40" s="2"/>
      <c r="P40" s="2"/>
      <c r="Q40" s="4">
        <f t="shared" si="1"/>
        <v>124.4810958495229</v>
      </c>
      <c r="R40" s="5">
        <f t="shared" si="2"/>
        <v>0</v>
      </c>
      <c r="S40" s="5">
        <f t="shared" si="3"/>
        <v>0</v>
      </c>
      <c r="T40" s="5">
        <f t="shared" si="4"/>
        <v>0</v>
      </c>
      <c r="U40" s="5">
        <f t="shared" si="5"/>
        <v>0</v>
      </c>
      <c r="V40" s="5">
        <f t="shared" si="6"/>
        <v>0</v>
      </c>
      <c r="W40" s="5">
        <f t="shared" si="7"/>
        <v>0</v>
      </c>
      <c r="X40" s="5">
        <f t="shared" si="8"/>
        <v>124.4810958495229</v>
      </c>
      <c r="Y40" s="5">
        <f t="shared" si="9"/>
        <v>0</v>
      </c>
      <c r="Z40" s="5">
        <f t="shared" si="10"/>
        <v>0</v>
      </c>
      <c r="AA40" s="5">
        <f t="shared" si="11"/>
        <v>0</v>
      </c>
      <c r="AB40" s="5">
        <f t="shared" si="12"/>
        <v>0</v>
      </c>
      <c r="AC40" s="5">
        <f t="shared" si="13"/>
        <v>0</v>
      </c>
      <c r="AD40" s="6">
        <f t="shared" si="14"/>
        <v>124.4810958495229</v>
      </c>
      <c r="AE40" s="7"/>
      <c r="AF40" s="7"/>
      <c r="AG40" s="7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</row>
    <row r="41" spans="1:44" ht="33" customHeight="1">
      <c r="A41" s="2">
        <v>33</v>
      </c>
      <c r="B41" s="43"/>
      <c r="C41" s="43" t="s">
        <v>125</v>
      </c>
      <c r="D41" s="43" t="s">
        <v>131</v>
      </c>
      <c r="E41" s="43"/>
      <c r="F41" s="43">
        <v>7</v>
      </c>
      <c r="G41" s="2"/>
      <c r="H41" s="2"/>
      <c r="I41" s="2"/>
      <c r="J41" s="2"/>
      <c r="K41" s="2"/>
      <c r="L41" s="2"/>
      <c r="M41" s="2"/>
      <c r="N41" s="2"/>
      <c r="O41" s="2"/>
      <c r="P41" s="2"/>
      <c r="Q41" s="4">
        <f t="shared" si="1"/>
        <v>101</v>
      </c>
      <c r="R41" s="5">
        <f aca="true" t="shared" si="15" ref="R41:R62">IF(OR(E41="",E41="-"),0,E$8*(101+1000*LOG10(E$7/E41)))</f>
        <v>0</v>
      </c>
      <c r="S41" s="5">
        <f aca="true" t="shared" si="16" ref="S41:S62">IF(OR(F41="",F41="-"),0,F$8*(101+1000*LOG10(F$7/F41)))</f>
        <v>101</v>
      </c>
      <c r="T41" s="5">
        <f aca="true" t="shared" si="17" ref="T41:T62">IF(OR(G41="",G41="-"),0,G$8*(101+1000*LOG10(G$7/G41)))</f>
        <v>0</v>
      </c>
      <c r="U41" s="5">
        <f aca="true" t="shared" si="18" ref="U41:U62">IF(OR(H41="",H41="-"),0,H$8*(101+1000*LOG10(H$7/H41)))</f>
        <v>0</v>
      </c>
      <c r="V41" s="5">
        <f aca="true" t="shared" si="19" ref="V41:V62">IF(OR(I41="",I41="-"),0,I$8*(101+1000*LOG10(I$7/I41)))</f>
        <v>0</v>
      </c>
      <c r="W41" s="5">
        <f aca="true" t="shared" si="20" ref="W41:W62">IF(OR(J41="",J41="-"),0,J$8*(101+1000*LOG10(J$7/J41)))</f>
        <v>0</v>
      </c>
      <c r="X41" s="5">
        <f aca="true" t="shared" si="21" ref="X41:X62">IF(OR(K41="",K41="-"),0,K$8*(101+1000*LOG10(K$7/K41)))</f>
        <v>0</v>
      </c>
      <c r="Y41" s="5">
        <f aca="true" t="shared" si="22" ref="Y41:Y62">IF(OR(L41="",L41="-"),0,L$8*(101+1000*LOG10(L$7/L41)))</f>
        <v>0</v>
      </c>
      <c r="Z41" s="5">
        <f aca="true" t="shared" si="23" ref="Z41:Z62">IF(OR(M41="",M41="-"),0,M$8*(101+1000*LOG10(M$7/M41)))</f>
        <v>0</v>
      </c>
      <c r="AA41" s="5">
        <f aca="true" t="shared" si="24" ref="AA41:AA62">IF(OR(N41="",N41="-"),0,N$8*(101+1000*LOG10(N$7/N41)))</f>
        <v>0</v>
      </c>
      <c r="AB41" s="5">
        <f aca="true" t="shared" si="25" ref="AB41:AB62">IF(OR(O41="",O41="-"),0,O$8*(101+1000*LOG10(O$7/O41)))</f>
        <v>0</v>
      </c>
      <c r="AC41" s="5">
        <f aca="true" t="shared" si="26" ref="AC41:AC62">IF(OR(P41="",P41="-"),0,P$8*(101+1000*LOG10(P$7/P41)))</f>
        <v>0</v>
      </c>
      <c r="AD41" s="6">
        <f aca="true" t="shared" si="27" ref="AD41:AD62">SUM(R41:AC41)</f>
        <v>101</v>
      </c>
      <c r="AE41" s="7"/>
      <c r="AF41" s="7"/>
      <c r="AG41" s="7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</row>
    <row r="42" spans="1:44" ht="33" customHeight="1">
      <c r="A42" s="2">
        <v>34</v>
      </c>
      <c r="B42" s="52" t="s">
        <v>412</v>
      </c>
      <c r="C42" s="52" t="s">
        <v>408</v>
      </c>
      <c r="D42" s="1" t="s">
        <v>414</v>
      </c>
      <c r="E42" s="43"/>
      <c r="F42" s="43"/>
      <c r="G42" s="2"/>
      <c r="H42" s="2"/>
      <c r="I42" s="2"/>
      <c r="J42" s="2"/>
      <c r="K42" s="2"/>
      <c r="L42" s="2"/>
      <c r="M42" s="2"/>
      <c r="N42" s="2">
        <v>5</v>
      </c>
      <c r="O42" s="2"/>
      <c r="P42" s="2"/>
      <c r="Q42" s="4">
        <f t="shared" si="1"/>
        <v>101</v>
      </c>
      <c r="R42" s="5">
        <f t="shared" si="15"/>
        <v>0</v>
      </c>
      <c r="S42" s="5">
        <f t="shared" si="16"/>
        <v>0</v>
      </c>
      <c r="T42" s="5">
        <f t="shared" si="17"/>
        <v>0</v>
      </c>
      <c r="U42" s="5">
        <f t="shared" si="18"/>
        <v>0</v>
      </c>
      <c r="V42" s="5">
        <f t="shared" si="19"/>
        <v>0</v>
      </c>
      <c r="W42" s="5">
        <f t="shared" si="20"/>
        <v>0</v>
      </c>
      <c r="X42" s="5">
        <f t="shared" si="21"/>
        <v>0</v>
      </c>
      <c r="Y42" s="5">
        <f t="shared" si="22"/>
        <v>0</v>
      </c>
      <c r="Z42" s="5">
        <f t="shared" si="23"/>
        <v>0</v>
      </c>
      <c r="AA42" s="5">
        <f t="shared" si="24"/>
        <v>101</v>
      </c>
      <c r="AB42" s="5">
        <f t="shared" si="25"/>
        <v>0</v>
      </c>
      <c r="AC42" s="5">
        <f t="shared" si="26"/>
        <v>0</v>
      </c>
      <c r="AD42" s="6">
        <f t="shared" si="27"/>
        <v>101</v>
      </c>
      <c r="AE42" s="7"/>
      <c r="AF42" s="7"/>
      <c r="AG42" s="7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</row>
    <row r="43" spans="1:44" ht="33" customHeight="1">
      <c r="A43" s="2">
        <v>35</v>
      </c>
      <c r="B43" s="43" t="s">
        <v>474</v>
      </c>
      <c r="C43" s="43" t="s">
        <v>472</v>
      </c>
      <c r="D43" s="46" t="s">
        <v>473</v>
      </c>
      <c r="E43" s="43"/>
      <c r="F43" s="43"/>
      <c r="G43" s="2"/>
      <c r="H43" s="2"/>
      <c r="I43" s="2"/>
      <c r="J43" s="2"/>
      <c r="K43" s="2"/>
      <c r="L43" s="2"/>
      <c r="M43" s="2"/>
      <c r="N43" s="2"/>
      <c r="O43" s="2"/>
      <c r="P43" s="2">
        <v>4</v>
      </c>
      <c r="Q43" s="4">
        <f t="shared" si="1"/>
        <v>101</v>
      </c>
      <c r="R43" s="5">
        <f t="shared" si="15"/>
        <v>0</v>
      </c>
      <c r="S43" s="5">
        <f t="shared" si="16"/>
        <v>0</v>
      </c>
      <c r="T43" s="5">
        <f t="shared" si="17"/>
        <v>0</v>
      </c>
      <c r="U43" s="5">
        <f t="shared" si="18"/>
        <v>0</v>
      </c>
      <c r="V43" s="5">
        <f t="shared" si="19"/>
        <v>0</v>
      </c>
      <c r="W43" s="5">
        <f t="shared" si="20"/>
        <v>0</v>
      </c>
      <c r="X43" s="5">
        <f t="shared" si="21"/>
        <v>0</v>
      </c>
      <c r="Y43" s="5">
        <f t="shared" si="22"/>
        <v>0</v>
      </c>
      <c r="Z43" s="5">
        <f t="shared" si="23"/>
        <v>0</v>
      </c>
      <c r="AA43" s="5">
        <f t="shared" si="24"/>
        <v>0</v>
      </c>
      <c r="AB43" s="5">
        <f t="shared" si="25"/>
        <v>0</v>
      </c>
      <c r="AC43" s="5">
        <f t="shared" si="26"/>
        <v>101</v>
      </c>
      <c r="AD43" s="6">
        <f t="shared" si="27"/>
        <v>101</v>
      </c>
      <c r="AE43" s="7"/>
      <c r="AF43" s="7"/>
      <c r="AG43" s="7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</row>
    <row r="44" spans="1:44" ht="33" customHeight="1">
      <c r="A44" s="2">
        <v>36</v>
      </c>
      <c r="B44" s="1"/>
      <c r="C44" s="1"/>
      <c r="D44" s="1"/>
      <c r="E44" s="17"/>
      <c r="F44" s="17"/>
      <c r="G44" s="2"/>
      <c r="H44" s="2"/>
      <c r="I44" s="2"/>
      <c r="J44" s="2"/>
      <c r="K44" s="2"/>
      <c r="L44" s="2"/>
      <c r="M44" s="2"/>
      <c r="N44" s="2"/>
      <c r="O44" s="2"/>
      <c r="P44" s="2"/>
      <c r="Q44" s="4">
        <f aca="true" t="shared" si="28" ref="Q44:Q62">AD44</f>
        <v>0</v>
      </c>
      <c r="R44" s="5">
        <f t="shared" si="15"/>
        <v>0</v>
      </c>
      <c r="S44" s="5">
        <f t="shared" si="16"/>
        <v>0</v>
      </c>
      <c r="T44" s="5">
        <f t="shared" si="17"/>
        <v>0</v>
      </c>
      <c r="U44" s="5">
        <f t="shared" si="18"/>
        <v>0</v>
      </c>
      <c r="V44" s="5">
        <f t="shared" si="19"/>
        <v>0</v>
      </c>
      <c r="W44" s="5">
        <f t="shared" si="20"/>
        <v>0</v>
      </c>
      <c r="X44" s="5">
        <f t="shared" si="21"/>
        <v>0</v>
      </c>
      <c r="Y44" s="5">
        <f t="shared" si="22"/>
        <v>0</v>
      </c>
      <c r="Z44" s="5">
        <f t="shared" si="23"/>
        <v>0</v>
      </c>
      <c r="AA44" s="5">
        <f t="shared" si="24"/>
        <v>0</v>
      </c>
      <c r="AB44" s="5">
        <f t="shared" si="25"/>
        <v>0</v>
      </c>
      <c r="AC44" s="5">
        <f t="shared" si="26"/>
        <v>0</v>
      </c>
      <c r="AD44" s="6">
        <f t="shared" si="27"/>
        <v>0</v>
      </c>
      <c r="AE44" s="7"/>
      <c r="AF44" s="7"/>
      <c r="AG44" s="7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</row>
    <row r="45" spans="1:44" ht="33" customHeight="1">
      <c r="A45" s="2">
        <v>37</v>
      </c>
      <c r="B45" s="3"/>
      <c r="C45" s="3"/>
      <c r="D45" s="3"/>
      <c r="E45" s="3"/>
      <c r="F45" s="3"/>
      <c r="G45" s="2"/>
      <c r="H45" s="2"/>
      <c r="I45" s="2"/>
      <c r="J45" s="2"/>
      <c r="K45" s="2"/>
      <c r="L45" s="2"/>
      <c r="M45" s="2"/>
      <c r="N45" s="2"/>
      <c r="O45" s="2"/>
      <c r="P45" s="2"/>
      <c r="Q45" s="4">
        <f t="shared" si="28"/>
        <v>0</v>
      </c>
      <c r="R45" s="5">
        <f t="shared" si="15"/>
        <v>0</v>
      </c>
      <c r="S45" s="5">
        <f t="shared" si="16"/>
        <v>0</v>
      </c>
      <c r="T45" s="5">
        <f t="shared" si="17"/>
        <v>0</v>
      </c>
      <c r="U45" s="5">
        <f t="shared" si="18"/>
        <v>0</v>
      </c>
      <c r="V45" s="5">
        <f t="shared" si="19"/>
        <v>0</v>
      </c>
      <c r="W45" s="5">
        <f t="shared" si="20"/>
        <v>0</v>
      </c>
      <c r="X45" s="5">
        <f t="shared" si="21"/>
        <v>0</v>
      </c>
      <c r="Y45" s="5">
        <f t="shared" si="22"/>
        <v>0</v>
      </c>
      <c r="Z45" s="5">
        <f t="shared" si="23"/>
        <v>0</v>
      </c>
      <c r="AA45" s="5">
        <f t="shared" si="24"/>
        <v>0</v>
      </c>
      <c r="AB45" s="5">
        <f t="shared" si="25"/>
        <v>0</v>
      </c>
      <c r="AC45" s="5">
        <f t="shared" si="26"/>
        <v>0</v>
      </c>
      <c r="AD45" s="6">
        <f t="shared" si="27"/>
        <v>0</v>
      </c>
      <c r="AE45" s="7"/>
      <c r="AF45" s="7"/>
      <c r="AG45" s="7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</row>
    <row r="46" spans="1:44" ht="33" customHeight="1">
      <c r="A46" s="2">
        <v>38</v>
      </c>
      <c r="B46" s="17"/>
      <c r="C46" s="42"/>
      <c r="D46" s="17"/>
      <c r="E46" s="17"/>
      <c r="F46" s="17"/>
      <c r="G46" s="2"/>
      <c r="H46" s="2"/>
      <c r="I46" s="2"/>
      <c r="J46" s="2"/>
      <c r="K46" s="2"/>
      <c r="L46" s="2"/>
      <c r="M46" s="2"/>
      <c r="N46" s="2"/>
      <c r="O46" s="2"/>
      <c r="P46" s="2"/>
      <c r="Q46" s="4">
        <f t="shared" si="28"/>
        <v>0</v>
      </c>
      <c r="R46" s="5">
        <f t="shared" si="15"/>
        <v>0</v>
      </c>
      <c r="S46" s="5">
        <f t="shared" si="16"/>
        <v>0</v>
      </c>
      <c r="T46" s="5">
        <f t="shared" si="17"/>
        <v>0</v>
      </c>
      <c r="U46" s="5">
        <f t="shared" si="18"/>
        <v>0</v>
      </c>
      <c r="V46" s="5">
        <f t="shared" si="19"/>
        <v>0</v>
      </c>
      <c r="W46" s="5">
        <f t="shared" si="20"/>
        <v>0</v>
      </c>
      <c r="X46" s="5">
        <f t="shared" si="21"/>
        <v>0</v>
      </c>
      <c r="Y46" s="5">
        <f t="shared" si="22"/>
        <v>0</v>
      </c>
      <c r="Z46" s="5">
        <f t="shared" si="23"/>
        <v>0</v>
      </c>
      <c r="AA46" s="5">
        <f t="shared" si="24"/>
        <v>0</v>
      </c>
      <c r="AB46" s="5">
        <f t="shared" si="25"/>
        <v>0</v>
      </c>
      <c r="AC46" s="5">
        <f t="shared" si="26"/>
        <v>0</v>
      </c>
      <c r="AD46" s="6">
        <f t="shared" si="27"/>
        <v>0</v>
      </c>
      <c r="AE46" s="7"/>
      <c r="AF46" s="7"/>
      <c r="AG46" s="7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</row>
    <row r="47" spans="1:44" ht="33" customHeight="1">
      <c r="A47" s="2">
        <v>39</v>
      </c>
      <c r="B47" s="43"/>
      <c r="C47" s="43"/>
      <c r="D47" s="43"/>
      <c r="E47" s="43"/>
      <c r="F47" s="43"/>
      <c r="G47" s="2"/>
      <c r="H47" s="2"/>
      <c r="I47" s="2"/>
      <c r="J47" s="2"/>
      <c r="K47" s="2"/>
      <c r="L47" s="2"/>
      <c r="M47" s="2"/>
      <c r="N47" s="2"/>
      <c r="O47" s="2"/>
      <c r="P47" s="2"/>
      <c r="Q47" s="4">
        <f t="shared" si="28"/>
        <v>0</v>
      </c>
      <c r="R47" s="5">
        <f t="shared" si="15"/>
        <v>0</v>
      </c>
      <c r="S47" s="5">
        <f t="shared" si="16"/>
        <v>0</v>
      </c>
      <c r="T47" s="5">
        <f t="shared" si="17"/>
        <v>0</v>
      </c>
      <c r="U47" s="5">
        <f t="shared" si="18"/>
        <v>0</v>
      </c>
      <c r="V47" s="5">
        <f t="shared" si="19"/>
        <v>0</v>
      </c>
      <c r="W47" s="5">
        <f t="shared" si="20"/>
        <v>0</v>
      </c>
      <c r="X47" s="5">
        <f t="shared" si="21"/>
        <v>0</v>
      </c>
      <c r="Y47" s="5">
        <f t="shared" si="22"/>
        <v>0</v>
      </c>
      <c r="Z47" s="5">
        <f t="shared" si="23"/>
        <v>0</v>
      </c>
      <c r="AA47" s="5">
        <f t="shared" si="24"/>
        <v>0</v>
      </c>
      <c r="AB47" s="5">
        <f t="shared" si="25"/>
        <v>0</v>
      </c>
      <c r="AC47" s="5">
        <f t="shared" si="26"/>
        <v>0</v>
      </c>
      <c r="AD47" s="6">
        <f t="shared" si="27"/>
        <v>0</v>
      </c>
      <c r="AE47" s="7"/>
      <c r="AF47" s="7"/>
      <c r="AG47" s="7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</row>
    <row r="48" spans="1:44" ht="33" customHeight="1">
      <c r="A48" s="2">
        <v>40</v>
      </c>
      <c r="B48" s="14"/>
      <c r="C48" s="15"/>
      <c r="D48" s="14"/>
      <c r="E48" s="14"/>
      <c r="F48" s="14"/>
      <c r="G48" s="2"/>
      <c r="H48" s="2"/>
      <c r="I48" s="2"/>
      <c r="J48" s="2"/>
      <c r="K48" s="2"/>
      <c r="L48" s="2"/>
      <c r="M48" s="2"/>
      <c r="N48" s="2"/>
      <c r="O48" s="2"/>
      <c r="P48" s="2"/>
      <c r="Q48" s="4">
        <f t="shared" si="28"/>
        <v>0</v>
      </c>
      <c r="R48" s="5">
        <f t="shared" si="15"/>
        <v>0</v>
      </c>
      <c r="S48" s="5">
        <f t="shared" si="16"/>
        <v>0</v>
      </c>
      <c r="T48" s="5">
        <f t="shared" si="17"/>
        <v>0</v>
      </c>
      <c r="U48" s="5">
        <f t="shared" si="18"/>
        <v>0</v>
      </c>
      <c r="V48" s="5">
        <f t="shared" si="19"/>
        <v>0</v>
      </c>
      <c r="W48" s="5">
        <f t="shared" si="20"/>
        <v>0</v>
      </c>
      <c r="X48" s="5">
        <f t="shared" si="21"/>
        <v>0</v>
      </c>
      <c r="Y48" s="5">
        <f t="shared" si="22"/>
        <v>0</v>
      </c>
      <c r="Z48" s="5">
        <f t="shared" si="23"/>
        <v>0</v>
      </c>
      <c r="AA48" s="5">
        <f t="shared" si="24"/>
        <v>0</v>
      </c>
      <c r="AB48" s="5">
        <f t="shared" si="25"/>
        <v>0</v>
      </c>
      <c r="AC48" s="5">
        <f t="shared" si="26"/>
        <v>0</v>
      </c>
      <c r="AD48" s="6">
        <f t="shared" si="27"/>
        <v>0</v>
      </c>
      <c r="AE48" s="7"/>
      <c r="AF48" s="7"/>
      <c r="AG48" s="7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</row>
    <row r="49" spans="1:44" ht="33" customHeight="1">
      <c r="A49" s="2">
        <v>41</v>
      </c>
      <c r="B49" s="3"/>
      <c r="C49" s="3"/>
      <c r="D49" s="47"/>
      <c r="E49" s="3"/>
      <c r="F49" s="3"/>
      <c r="G49" s="2"/>
      <c r="H49" s="2"/>
      <c r="I49" s="2"/>
      <c r="J49" s="2"/>
      <c r="K49" s="2"/>
      <c r="L49" s="2"/>
      <c r="M49" s="2"/>
      <c r="N49" s="2"/>
      <c r="O49" s="2"/>
      <c r="P49" s="2"/>
      <c r="Q49" s="4">
        <f t="shared" si="28"/>
        <v>0</v>
      </c>
      <c r="R49" s="5">
        <f t="shared" si="15"/>
        <v>0</v>
      </c>
      <c r="S49" s="5">
        <f t="shared" si="16"/>
        <v>0</v>
      </c>
      <c r="T49" s="5">
        <f t="shared" si="17"/>
        <v>0</v>
      </c>
      <c r="U49" s="5">
        <f t="shared" si="18"/>
        <v>0</v>
      </c>
      <c r="V49" s="5">
        <f t="shared" si="19"/>
        <v>0</v>
      </c>
      <c r="W49" s="5">
        <f t="shared" si="20"/>
        <v>0</v>
      </c>
      <c r="X49" s="5">
        <f t="shared" si="21"/>
        <v>0</v>
      </c>
      <c r="Y49" s="5">
        <f t="shared" si="22"/>
        <v>0</v>
      </c>
      <c r="Z49" s="5">
        <f t="shared" si="23"/>
        <v>0</v>
      </c>
      <c r="AA49" s="5">
        <f t="shared" si="24"/>
        <v>0</v>
      </c>
      <c r="AB49" s="5">
        <f t="shared" si="25"/>
        <v>0</v>
      </c>
      <c r="AC49" s="5">
        <f t="shared" si="26"/>
        <v>0</v>
      </c>
      <c r="AD49" s="6">
        <f t="shared" si="27"/>
        <v>0</v>
      </c>
      <c r="AE49" s="7"/>
      <c r="AF49" s="7"/>
      <c r="AG49" s="7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</row>
    <row r="50" spans="1:44" ht="33" customHeight="1">
      <c r="A50" s="2">
        <v>42</v>
      </c>
      <c r="B50" s="3"/>
      <c r="C50" s="3"/>
      <c r="D50" s="3"/>
      <c r="E50" s="3"/>
      <c r="F50" s="3"/>
      <c r="G50" s="2"/>
      <c r="H50" s="2"/>
      <c r="I50" s="2"/>
      <c r="J50" s="2"/>
      <c r="K50" s="2"/>
      <c r="L50" s="2"/>
      <c r="M50" s="2"/>
      <c r="N50" s="2"/>
      <c r="O50" s="2"/>
      <c r="P50" s="2"/>
      <c r="Q50" s="4">
        <f t="shared" si="28"/>
        <v>0</v>
      </c>
      <c r="R50" s="5">
        <f t="shared" si="15"/>
        <v>0</v>
      </c>
      <c r="S50" s="5">
        <f t="shared" si="16"/>
        <v>0</v>
      </c>
      <c r="T50" s="5">
        <f t="shared" si="17"/>
        <v>0</v>
      </c>
      <c r="U50" s="5">
        <f t="shared" si="18"/>
        <v>0</v>
      </c>
      <c r="V50" s="5">
        <f t="shared" si="19"/>
        <v>0</v>
      </c>
      <c r="W50" s="5">
        <f t="shared" si="20"/>
        <v>0</v>
      </c>
      <c r="X50" s="5">
        <f t="shared" si="21"/>
        <v>0</v>
      </c>
      <c r="Y50" s="5">
        <f t="shared" si="22"/>
        <v>0</v>
      </c>
      <c r="Z50" s="5">
        <f t="shared" si="23"/>
        <v>0</v>
      </c>
      <c r="AA50" s="5">
        <f t="shared" si="24"/>
        <v>0</v>
      </c>
      <c r="AB50" s="5">
        <f t="shared" si="25"/>
        <v>0</v>
      </c>
      <c r="AC50" s="5">
        <f t="shared" si="26"/>
        <v>0</v>
      </c>
      <c r="AD50" s="6">
        <f t="shared" si="27"/>
        <v>0</v>
      </c>
      <c r="AE50" s="7"/>
      <c r="AF50" s="7"/>
      <c r="AG50" s="7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</row>
    <row r="51" spans="1:44" ht="33" customHeight="1">
      <c r="A51" s="2">
        <v>43</v>
      </c>
      <c r="B51" s="43"/>
      <c r="C51" s="43"/>
      <c r="D51" s="46"/>
      <c r="E51" s="3"/>
      <c r="F51" s="3"/>
      <c r="G51" s="2"/>
      <c r="H51" s="2"/>
      <c r="I51" s="2"/>
      <c r="J51" s="2"/>
      <c r="K51" s="2"/>
      <c r="L51" s="2"/>
      <c r="M51" s="2"/>
      <c r="N51" s="2"/>
      <c r="O51" s="2"/>
      <c r="P51" s="2"/>
      <c r="Q51" s="4">
        <f t="shared" si="28"/>
        <v>0</v>
      </c>
      <c r="R51" s="5">
        <f t="shared" si="15"/>
        <v>0</v>
      </c>
      <c r="S51" s="5">
        <f t="shared" si="16"/>
        <v>0</v>
      </c>
      <c r="T51" s="5">
        <f t="shared" si="17"/>
        <v>0</v>
      </c>
      <c r="U51" s="5">
        <f t="shared" si="18"/>
        <v>0</v>
      </c>
      <c r="V51" s="5">
        <f t="shared" si="19"/>
        <v>0</v>
      </c>
      <c r="W51" s="5">
        <f t="shared" si="20"/>
        <v>0</v>
      </c>
      <c r="X51" s="5">
        <f t="shared" si="21"/>
        <v>0</v>
      </c>
      <c r="Y51" s="5">
        <f t="shared" si="22"/>
        <v>0</v>
      </c>
      <c r="Z51" s="5">
        <f t="shared" si="23"/>
        <v>0</v>
      </c>
      <c r="AA51" s="5">
        <f t="shared" si="24"/>
        <v>0</v>
      </c>
      <c r="AB51" s="5">
        <f t="shared" si="25"/>
        <v>0</v>
      </c>
      <c r="AC51" s="5">
        <f t="shared" si="26"/>
        <v>0</v>
      </c>
      <c r="AD51" s="6">
        <f t="shared" si="27"/>
        <v>0</v>
      </c>
      <c r="AE51" s="7"/>
      <c r="AF51" s="7"/>
      <c r="AG51" s="7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</row>
    <row r="52" spans="1:44" ht="33" customHeight="1">
      <c r="A52" s="2">
        <v>44</v>
      </c>
      <c r="B52" s="43"/>
      <c r="C52" s="43"/>
      <c r="D52" s="43"/>
      <c r="E52" s="43"/>
      <c r="F52" s="43"/>
      <c r="G52" s="2"/>
      <c r="H52" s="2"/>
      <c r="I52" s="2"/>
      <c r="J52" s="2"/>
      <c r="K52" s="2"/>
      <c r="L52" s="2"/>
      <c r="M52" s="2"/>
      <c r="N52" s="2"/>
      <c r="O52" s="2"/>
      <c r="P52" s="2"/>
      <c r="Q52" s="4">
        <f t="shared" si="28"/>
        <v>0</v>
      </c>
      <c r="R52" s="5">
        <f t="shared" si="15"/>
        <v>0</v>
      </c>
      <c r="S52" s="5">
        <f t="shared" si="16"/>
        <v>0</v>
      </c>
      <c r="T52" s="5">
        <f t="shared" si="17"/>
        <v>0</v>
      </c>
      <c r="U52" s="5">
        <f t="shared" si="18"/>
        <v>0</v>
      </c>
      <c r="V52" s="5">
        <f t="shared" si="19"/>
        <v>0</v>
      </c>
      <c r="W52" s="5">
        <f t="shared" si="20"/>
        <v>0</v>
      </c>
      <c r="X52" s="5">
        <f t="shared" si="21"/>
        <v>0</v>
      </c>
      <c r="Y52" s="5">
        <f t="shared" si="22"/>
        <v>0</v>
      </c>
      <c r="Z52" s="5">
        <f t="shared" si="23"/>
        <v>0</v>
      </c>
      <c r="AA52" s="5">
        <f t="shared" si="24"/>
        <v>0</v>
      </c>
      <c r="AB52" s="5">
        <f t="shared" si="25"/>
        <v>0</v>
      </c>
      <c r="AC52" s="5">
        <f t="shared" si="26"/>
        <v>0</v>
      </c>
      <c r="AD52" s="6">
        <f t="shared" si="27"/>
        <v>0</v>
      </c>
      <c r="AE52" s="7"/>
      <c r="AF52" s="7"/>
      <c r="AG52" s="7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</row>
    <row r="53" spans="1:44" ht="33" customHeight="1">
      <c r="A53" s="2">
        <v>45</v>
      </c>
      <c r="B53" s="1"/>
      <c r="C53" s="1"/>
      <c r="D53" s="1"/>
      <c r="E53" s="43"/>
      <c r="F53" s="43"/>
      <c r="G53" s="2"/>
      <c r="H53" s="2"/>
      <c r="I53" s="2"/>
      <c r="J53" s="2"/>
      <c r="K53" s="2"/>
      <c r="L53" s="2"/>
      <c r="M53" s="2"/>
      <c r="N53" s="2"/>
      <c r="O53" s="2"/>
      <c r="P53" s="2"/>
      <c r="Q53" s="4">
        <f t="shared" si="28"/>
        <v>0</v>
      </c>
      <c r="R53" s="5">
        <f t="shared" si="15"/>
        <v>0</v>
      </c>
      <c r="S53" s="5">
        <f t="shared" si="16"/>
        <v>0</v>
      </c>
      <c r="T53" s="5">
        <f t="shared" si="17"/>
        <v>0</v>
      </c>
      <c r="U53" s="5">
        <f t="shared" si="18"/>
        <v>0</v>
      </c>
      <c r="V53" s="5">
        <f t="shared" si="19"/>
        <v>0</v>
      </c>
      <c r="W53" s="5">
        <f t="shared" si="20"/>
        <v>0</v>
      </c>
      <c r="X53" s="5">
        <f t="shared" si="21"/>
        <v>0</v>
      </c>
      <c r="Y53" s="5">
        <f t="shared" si="22"/>
        <v>0</v>
      </c>
      <c r="Z53" s="5">
        <f t="shared" si="23"/>
        <v>0</v>
      </c>
      <c r="AA53" s="5">
        <f t="shared" si="24"/>
        <v>0</v>
      </c>
      <c r="AB53" s="5">
        <f t="shared" si="25"/>
        <v>0</v>
      </c>
      <c r="AC53" s="5">
        <f t="shared" si="26"/>
        <v>0</v>
      </c>
      <c r="AD53" s="6">
        <f t="shared" si="27"/>
        <v>0</v>
      </c>
      <c r="AE53" s="7"/>
      <c r="AF53" s="7"/>
      <c r="AG53" s="7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</row>
    <row r="54" spans="1:44" ht="33" customHeight="1">
      <c r="A54" s="2">
        <v>46</v>
      </c>
      <c r="B54" s="17"/>
      <c r="C54" s="42"/>
      <c r="D54" s="17"/>
      <c r="E54" s="17"/>
      <c r="F54" s="17"/>
      <c r="G54" s="2"/>
      <c r="H54" s="2"/>
      <c r="I54" s="2"/>
      <c r="J54" s="2"/>
      <c r="K54" s="2"/>
      <c r="L54" s="2"/>
      <c r="M54" s="2"/>
      <c r="N54" s="2"/>
      <c r="O54" s="2"/>
      <c r="P54" s="2"/>
      <c r="Q54" s="4">
        <f t="shared" si="28"/>
        <v>0</v>
      </c>
      <c r="R54" s="5">
        <f t="shared" si="15"/>
        <v>0</v>
      </c>
      <c r="S54" s="5">
        <f t="shared" si="16"/>
        <v>0</v>
      </c>
      <c r="T54" s="5">
        <f t="shared" si="17"/>
        <v>0</v>
      </c>
      <c r="U54" s="5">
        <f t="shared" si="18"/>
        <v>0</v>
      </c>
      <c r="V54" s="5">
        <f t="shared" si="19"/>
        <v>0</v>
      </c>
      <c r="W54" s="5">
        <f t="shared" si="20"/>
        <v>0</v>
      </c>
      <c r="X54" s="5">
        <f t="shared" si="21"/>
        <v>0</v>
      </c>
      <c r="Y54" s="5">
        <f t="shared" si="22"/>
        <v>0</v>
      </c>
      <c r="Z54" s="5">
        <f t="shared" si="23"/>
        <v>0</v>
      </c>
      <c r="AA54" s="5">
        <f t="shared" si="24"/>
        <v>0</v>
      </c>
      <c r="AB54" s="5">
        <f t="shared" si="25"/>
        <v>0</v>
      </c>
      <c r="AC54" s="5">
        <f t="shared" si="26"/>
        <v>0</v>
      </c>
      <c r="AD54" s="6">
        <f t="shared" si="27"/>
        <v>0</v>
      </c>
      <c r="AE54" s="7"/>
      <c r="AF54" s="7"/>
      <c r="AG54" s="7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</row>
    <row r="55" spans="1:44" ht="33" customHeight="1">
      <c r="A55" s="2">
        <v>47</v>
      </c>
      <c r="B55" s="17"/>
      <c r="C55" s="42"/>
      <c r="D55" s="17"/>
      <c r="E55" s="17"/>
      <c r="F55" s="17"/>
      <c r="G55" s="2"/>
      <c r="H55" s="2"/>
      <c r="I55" s="2"/>
      <c r="J55" s="2"/>
      <c r="K55" s="2"/>
      <c r="L55" s="2"/>
      <c r="M55" s="2"/>
      <c r="N55" s="2"/>
      <c r="O55" s="2"/>
      <c r="P55" s="2"/>
      <c r="Q55" s="4">
        <f t="shared" si="28"/>
        <v>0</v>
      </c>
      <c r="R55" s="5">
        <f t="shared" si="15"/>
        <v>0</v>
      </c>
      <c r="S55" s="5">
        <f t="shared" si="16"/>
        <v>0</v>
      </c>
      <c r="T55" s="5">
        <f t="shared" si="17"/>
        <v>0</v>
      </c>
      <c r="U55" s="5">
        <f t="shared" si="18"/>
        <v>0</v>
      </c>
      <c r="V55" s="5">
        <f t="shared" si="19"/>
        <v>0</v>
      </c>
      <c r="W55" s="5">
        <f t="shared" si="20"/>
        <v>0</v>
      </c>
      <c r="X55" s="5">
        <f t="shared" si="21"/>
        <v>0</v>
      </c>
      <c r="Y55" s="5">
        <f t="shared" si="22"/>
        <v>0</v>
      </c>
      <c r="Z55" s="5">
        <f t="shared" si="23"/>
        <v>0</v>
      </c>
      <c r="AA55" s="5">
        <f t="shared" si="24"/>
        <v>0</v>
      </c>
      <c r="AB55" s="5">
        <f t="shared" si="25"/>
        <v>0</v>
      </c>
      <c r="AC55" s="5">
        <f t="shared" si="26"/>
        <v>0</v>
      </c>
      <c r="AD55" s="6">
        <f t="shared" si="27"/>
        <v>0</v>
      </c>
      <c r="AE55" s="7"/>
      <c r="AF55" s="7"/>
      <c r="AG55" s="7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</row>
    <row r="56" spans="1:44" ht="33" customHeight="1">
      <c r="A56" s="2">
        <v>48</v>
      </c>
      <c r="B56" s="17"/>
      <c r="C56" s="42"/>
      <c r="D56" s="17"/>
      <c r="E56" s="17"/>
      <c r="F56" s="17"/>
      <c r="G56" s="2"/>
      <c r="H56" s="3"/>
      <c r="I56" s="3"/>
      <c r="J56" s="27"/>
      <c r="K56" s="2"/>
      <c r="L56" s="2"/>
      <c r="M56" s="2"/>
      <c r="N56" s="2"/>
      <c r="O56" s="2"/>
      <c r="P56" s="2"/>
      <c r="Q56" s="4">
        <f t="shared" si="28"/>
        <v>0</v>
      </c>
      <c r="R56" s="5">
        <f t="shared" si="15"/>
        <v>0</v>
      </c>
      <c r="S56" s="5">
        <f t="shared" si="16"/>
        <v>0</v>
      </c>
      <c r="T56" s="5">
        <f t="shared" si="17"/>
        <v>0</v>
      </c>
      <c r="U56" s="5">
        <f t="shared" si="18"/>
        <v>0</v>
      </c>
      <c r="V56" s="5">
        <f t="shared" si="19"/>
        <v>0</v>
      </c>
      <c r="W56" s="5">
        <f t="shared" si="20"/>
        <v>0</v>
      </c>
      <c r="X56" s="5">
        <f t="shared" si="21"/>
        <v>0</v>
      </c>
      <c r="Y56" s="5">
        <f t="shared" si="22"/>
        <v>0</v>
      </c>
      <c r="Z56" s="5">
        <f t="shared" si="23"/>
        <v>0</v>
      </c>
      <c r="AA56" s="5">
        <f t="shared" si="24"/>
        <v>0</v>
      </c>
      <c r="AB56" s="5">
        <f t="shared" si="25"/>
        <v>0</v>
      </c>
      <c r="AC56" s="5">
        <f t="shared" si="26"/>
        <v>0</v>
      </c>
      <c r="AD56" s="6">
        <f t="shared" si="27"/>
        <v>0</v>
      </c>
      <c r="AE56" s="7"/>
      <c r="AF56" s="7"/>
      <c r="AG56" s="7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</row>
    <row r="57" spans="1:44" ht="33" customHeight="1">
      <c r="A57" s="2">
        <v>49</v>
      </c>
      <c r="B57" s="17"/>
      <c r="C57" s="42"/>
      <c r="D57" s="17"/>
      <c r="E57" s="17"/>
      <c r="F57" s="17"/>
      <c r="G57" s="2"/>
      <c r="H57" s="2"/>
      <c r="I57" s="2"/>
      <c r="J57" s="2"/>
      <c r="K57" s="2"/>
      <c r="L57" s="2"/>
      <c r="M57" s="2"/>
      <c r="N57" s="2"/>
      <c r="O57" s="2"/>
      <c r="P57" s="2"/>
      <c r="Q57" s="4">
        <f t="shared" si="28"/>
        <v>0</v>
      </c>
      <c r="R57" s="5">
        <f t="shared" si="15"/>
        <v>0</v>
      </c>
      <c r="S57" s="5">
        <f t="shared" si="16"/>
        <v>0</v>
      </c>
      <c r="T57" s="5">
        <f t="shared" si="17"/>
        <v>0</v>
      </c>
      <c r="U57" s="5">
        <f t="shared" si="18"/>
        <v>0</v>
      </c>
      <c r="V57" s="5">
        <f t="shared" si="19"/>
        <v>0</v>
      </c>
      <c r="W57" s="5">
        <f t="shared" si="20"/>
        <v>0</v>
      </c>
      <c r="X57" s="5">
        <f t="shared" si="21"/>
        <v>0</v>
      </c>
      <c r="Y57" s="5">
        <f t="shared" si="22"/>
        <v>0</v>
      </c>
      <c r="Z57" s="5">
        <f t="shared" si="23"/>
        <v>0</v>
      </c>
      <c r="AA57" s="5">
        <f t="shared" si="24"/>
        <v>0</v>
      </c>
      <c r="AB57" s="5">
        <f t="shared" si="25"/>
        <v>0</v>
      </c>
      <c r="AC57" s="5">
        <f t="shared" si="26"/>
        <v>0</v>
      </c>
      <c r="AD57" s="6">
        <f t="shared" si="27"/>
        <v>0</v>
      </c>
      <c r="AE57" s="7"/>
      <c r="AF57" s="7"/>
      <c r="AG57" s="7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</row>
    <row r="58" spans="1:44" ht="33" customHeight="1">
      <c r="A58" s="2">
        <v>50</v>
      </c>
      <c r="B58" s="17"/>
      <c r="C58" s="42"/>
      <c r="D58" s="17"/>
      <c r="E58" s="17"/>
      <c r="F58" s="17"/>
      <c r="G58" s="2"/>
      <c r="H58" s="2"/>
      <c r="I58" s="2"/>
      <c r="J58" s="2"/>
      <c r="K58" s="2"/>
      <c r="L58" s="2"/>
      <c r="M58" s="2"/>
      <c r="N58" s="2"/>
      <c r="O58" s="2"/>
      <c r="P58" s="2"/>
      <c r="Q58" s="4">
        <f t="shared" si="28"/>
        <v>0</v>
      </c>
      <c r="R58" s="5">
        <f t="shared" si="15"/>
        <v>0</v>
      </c>
      <c r="S58" s="5">
        <f t="shared" si="16"/>
        <v>0</v>
      </c>
      <c r="T58" s="5">
        <f t="shared" si="17"/>
        <v>0</v>
      </c>
      <c r="U58" s="5">
        <f t="shared" si="18"/>
        <v>0</v>
      </c>
      <c r="V58" s="5">
        <f t="shared" si="19"/>
        <v>0</v>
      </c>
      <c r="W58" s="5">
        <f t="shared" si="20"/>
        <v>0</v>
      </c>
      <c r="X58" s="5">
        <f t="shared" si="21"/>
        <v>0</v>
      </c>
      <c r="Y58" s="5">
        <f t="shared" si="22"/>
        <v>0</v>
      </c>
      <c r="Z58" s="5">
        <f t="shared" si="23"/>
        <v>0</v>
      </c>
      <c r="AA58" s="5">
        <f t="shared" si="24"/>
        <v>0</v>
      </c>
      <c r="AB58" s="5">
        <f t="shared" si="25"/>
        <v>0</v>
      </c>
      <c r="AC58" s="5">
        <f t="shared" si="26"/>
        <v>0</v>
      </c>
      <c r="AD58" s="6">
        <f t="shared" si="27"/>
        <v>0</v>
      </c>
      <c r="AE58" s="7"/>
      <c r="AF58" s="7"/>
      <c r="AG58" s="7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</row>
    <row r="59" spans="1:44" ht="33" customHeight="1">
      <c r="A59" s="2">
        <v>51</v>
      </c>
      <c r="B59" s="15"/>
      <c r="C59" s="15"/>
      <c r="D59" s="15"/>
      <c r="E59" s="15"/>
      <c r="F59" s="15"/>
      <c r="G59" s="2"/>
      <c r="H59" s="2"/>
      <c r="I59" s="2"/>
      <c r="J59" s="2"/>
      <c r="K59" s="2"/>
      <c r="L59" s="2"/>
      <c r="M59" s="2"/>
      <c r="N59" s="2"/>
      <c r="O59" s="2"/>
      <c r="P59" s="2"/>
      <c r="Q59" s="4">
        <f t="shared" si="28"/>
        <v>0</v>
      </c>
      <c r="R59" s="5">
        <f t="shared" si="15"/>
        <v>0</v>
      </c>
      <c r="S59" s="5">
        <f t="shared" si="16"/>
        <v>0</v>
      </c>
      <c r="T59" s="5">
        <f t="shared" si="17"/>
        <v>0</v>
      </c>
      <c r="U59" s="5">
        <f t="shared" si="18"/>
        <v>0</v>
      </c>
      <c r="V59" s="5">
        <f t="shared" si="19"/>
        <v>0</v>
      </c>
      <c r="W59" s="5">
        <f t="shared" si="20"/>
        <v>0</v>
      </c>
      <c r="X59" s="5">
        <f t="shared" si="21"/>
        <v>0</v>
      </c>
      <c r="Y59" s="5">
        <f t="shared" si="22"/>
        <v>0</v>
      </c>
      <c r="Z59" s="5">
        <f t="shared" si="23"/>
        <v>0</v>
      </c>
      <c r="AA59" s="5">
        <f t="shared" si="24"/>
        <v>0</v>
      </c>
      <c r="AB59" s="5">
        <f t="shared" si="25"/>
        <v>0</v>
      </c>
      <c r="AC59" s="5">
        <f t="shared" si="26"/>
        <v>0</v>
      </c>
      <c r="AD59" s="6">
        <f t="shared" si="27"/>
        <v>0</v>
      </c>
      <c r="AE59" s="7"/>
      <c r="AF59" s="7"/>
      <c r="AG59" s="7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</row>
    <row r="60" spans="1:44" ht="33" customHeight="1">
      <c r="A60" s="2">
        <v>52</v>
      </c>
      <c r="B60" s="3"/>
      <c r="C60" s="3"/>
      <c r="D60" s="3"/>
      <c r="E60" s="3"/>
      <c r="F60" s="3"/>
      <c r="G60" s="2"/>
      <c r="H60" s="2"/>
      <c r="I60" s="2"/>
      <c r="J60" s="2"/>
      <c r="K60" s="2"/>
      <c r="L60" s="2"/>
      <c r="M60" s="2"/>
      <c r="N60" s="2"/>
      <c r="O60" s="2"/>
      <c r="P60" s="2"/>
      <c r="Q60" s="4">
        <f t="shared" si="28"/>
        <v>0</v>
      </c>
      <c r="R60" s="5">
        <f t="shared" si="15"/>
        <v>0</v>
      </c>
      <c r="S60" s="5">
        <f t="shared" si="16"/>
        <v>0</v>
      </c>
      <c r="T60" s="5">
        <f t="shared" si="17"/>
        <v>0</v>
      </c>
      <c r="U60" s="5">
        <f t="shared" si="18"/>
        <v>0</v>
      </c>
      <c r="V60" s="5">
        <f t="shared" si="19"/>
        <v>0</v>
      </c>
      <c r="W60" s="5">
        <f t="shared" si="20"/>
        <v>0</v>
      </c>
      <c r="X60" s="5">
        <f t="shared" si="21"/>
        <v>0</v>
      </c>
      <c r="Y60" s="5">
        <f t="shared" si="22"/>
        <v>0</v>
      </c>
      <c r="Z60" s="5">
        <f t="shared" si="23"/>
        <v>0</v>
      </c>
      <c r="AA60" s="5">
        <f t="shared" si="24"/>
        <v>0</v>
      </c>
      <c r="AB60" s="5">
        <f t="shared" si="25"/>
        <v>0</v>
      </c>
      <c r="AC60" s="5">
        <f t="shared" si="26"/>
        <v>0</v>
      </c>
      <c r="AD60" s="6">
        <f t="shared" si="27"/>
        <v>0</v>
      </c>
      <c r="AE60" s="7"/>
      <c r="AF60" s="7"/>
      <c r="AG60" s="7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</row>
    <row r="61" spans="1:44" ht="33" customHeight="1">
      <c r="A61" s="2">
        <v>53</v>
      </c>
      <c r="B61" s="3"/>
      <c r="C61" s="3"/>
      <c r="D61" s="3"/>
      <c r="E61" s="3"/>
      <c r="F61" s="3"/>
      <c r="G61" s="2"/>
      <c r="H61" s="2"/>
      <c r="I61" s="2"/>
      <c r="J61" s="2"/>
      <c r="K61" s="2"/>
      <c r="L61" s="2"/>
      <c r="M61" s="2"/>
      <c r="N61" s="2"/>
      <c r="O61" s="2"/>
      <c r="P61" s="2"/>
      <c r="Q61" s="4">
        <f t="shared" si="28"/>
        <v>0</v>
      </c>
      <c r="R61" s="5">
        <f t="shared" si="15"/>
        <v>0</v>
      </c>
      <c r="S61" s="5">
        <f t="shared" si="16"/>
        <v>0</v>
      </c>
      <c r="T61" s="5">
        <f t="shared" si="17"/>
        <v>0</v>
      </c>
      <c r="U61" s="5">
        <f t="shared" si="18"/>
        <v>0</v>
      </c>
      <c r="V61" s="5">
        <f t="shared" si="19"/>
        <v>0</v>
      </c>
      <c r="W61" s="5">
        <f t="shared" si="20"/>
        <v>0</v>
      </c>
      <c r="X61" s="5">
        <f t="shared" si="21"/>
        <v>0</v>
      </c>
      <c r="Y61" s="5">
        <f t="shared" si="22"/>
        <v>0</v>
      </c>
      <c r="Z61" s="5">
        <f t="shared" si="23"/>
        <v>0</v>
      </c>
      <c r="AA61" s="5">
        <f t="shared" si="24"/>
        <v>0</v>
      </c>
      <c r="AB61" s="5">
        <f t="shared" si="25"/>
        <v>0</v>
      </c>
      <c r="AC61" s="5">
        <f t="shared" si="26"/>
        <v>0</v>
      </c>
      <c r="AD61" s="6">
        <f t="shared" si="27"/>
        <v>0</v>
      </c>
      <c r="AE61" s="7"/>
      <c r="AF61" s="7"/>
      <c r="AG61" s="7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</row>
    <row r="62" spans="1:44" ht="33" customHeight="1">
      <c r="A62" s="2">
        <v>54</v>
      </c>
      <c r="B62" s="3"/>
      <c r="C62" s="3"/>
      <c r="D62" s="3"/>
      <c r="E62" s="3"/>
      <c r="F62" s="3"/>
      <c r="G62" s="2"/>
      <c r="H62" s="2"/>
      <c r="I62" s="2"/>
      <c r="J62" s="2"/>
      <c r="K62" s="2"/>
      <c r="L62" s="2"/>
      <c r="M62" s="2"/>
      <c r="N62" s="2"/>
      <c r="O62" s="2"/>
      <c r="P62" s="2"/>
      <c r="Q62" s="4">
        <f t="shared" si="28"/>
        <v>0</v>
      </c>
      <c r="R62" s="5">
        <f t="shared" si="15"/>
        <v>0</v>
      </c>
      <c r="S62" s="5">
        <f t="shared" si="16"/>
        <v>0</v>
      </c>
      <c r="T62" s="5">
        <f t="shared" si="17"/>
        <v>0</v>
      </c>
      <c r="U62" s="5">
        <f t="shared" si="18"/>
        <v>0</v>
      </c>
      <c r="V62" s="5">
        <f t="shared" si="19"/>
        <v>0</v>
      </c>
      <c r="W62" s="5">
        <f t="shared" si="20"/>
        <v>0</v>
      </c>
      <c r="X62" s="5">
        <f t="shared" si="21"/>
        <v>0</v>
      </c>
      <c r="Y62" s="5">
        <f t="shared" si="22"/>
        <v>0</v>
      </c>
      <c r="Z62" s="5">
        <f t="shared" si="23"/>
        <v>0</v>
      </c>
      <c r="AA62" s="5">
        <f t="shared" si="24"/>
        <v>0</v>
      </c>
      <c r="AB62" s="5">
        <f t="shared" si="25"/>
        <v>0</v>
      </c>
      <c r="AC62" s="5">
        <f t="shared" si="26"/>
        <v>0</v>
      </c>
      <c r="AD62" s="6">
        <f t="shared" si="27"/>
        <v>0</v>
      </c>
      <c r="AE62" s="7"/>
      <c r="AF62" s="7"/>
      <c r="AG62" s="7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</row>
  </sheetData>
  <sheetProtection/>
  <mergeCells count="7">
    <mergeCell ref="Q6:Q8"/>
    <mergeCell ref="J4:K4"/>
    <mergeCell ref="A2:H2"/>
    <mergeCell ref="A4:H4"/>
    <mergeCell ref="A6:A8"/>
    <mergeCell ref="B6:B8"/>
    <mergeCell ref="C6:C8"/>
  </mergeCells>
  <printOptions/>
  <pageMargins left="0.75" right="0.75" top="1" bottom="1" header="0.5" footer="0.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R62"/>
  <sheetViews>
    <sheetView zoomScale="65" zoomScaleNormal="65" zoomScalePageLayoutView="0" workbookViewId="0" topLeftCell="A1">
      <selection activeCell="E12" sqref="E12"/>
    </sheetView>
  </sheetViews>
  <sheetFormatPr defaultColWidth="9.140625" defaultRowHeight="12.75"/>
  <cols>
    <col min="1" max="1" width="9.140625" style="10" customWidth="1"/>
    <col min="2" max="2" width="14.57421875" style="9" customWidth="1"/>
    <col min="3" max="3" width="31.00390625" style="10" bestFit="1" customWidth="1"/>
    <col min="4" max="4" width="23.421875" style="9" customWidth="1"/>
    <col min="5" max="5" width="13.57421875" style="9" customWidth="1"/>
    <col min="6" max="6" width="12.421875" style="9" customWidth="1"/>
    <col min="7" max="7" width="12.140625" style="10" customWidth="1"/>
    <col min="8" max="9" width="11.8515625" style="10" customWidth="1"/>
    <col min="10" max="10" width="12.7109375" style="10" customWidth="1"/>
    <col min="11" max="11" width="12.421875" style="10" customWidth="1"/>
    <col min="12" max="12" width="12.8515625" style="10" customWidth="1"/>
    <col min="13" max="13" width="14.140625" style="10" customWidth="1"/>
    <col min="14" max="16" width="12.7109375" style="10" customWidth="1"/>
    <col min="17" max="17" width="12.28125" style="11" bestFit="1" customWidth="1"/>
    <col min="18" max="18" width="11.28125" style="12" customWidth="1"/>
    <col min="19" max="29" width="9.140625" style="12" customWidth="1"/>
    <col min="30" max="30" width="8.8515625" style="12" customWidth="1"/>
    <col min="31" max="33" width="9.140625" style="13" customWidth="1"/>
    <col min="34" max="16384" width="9.140625" style="9" customWidth="1"/>
  </cols>
  <sheetData>
    <row r="1" spans="1:33" s="16" customFormat="1" ht="15">
      <c r="A1" s="11"/>
      <c r="C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8"/>
      <c r="AF1" s="18"/>
      <c r="AG1" s="18"/>
    </row>
    <row r="2" spans="1:33" s="16" customFormat="1" ht="15">
      <c r="A2" s="68" t="s">
        <v>8</v>
      </c>
      <c r="B2" s="68"/>
      <c r="C2" s="68"/>
      <c r="D2" s="68"/>
      <c r="E2" s="68"/>
      <c r="F2" s="68"/>
      <c r="G2" s="68"/>
      <c r="H2" s="68"/>
      <c r="I2" s="34"/>
      <c r="J2" s="11"/>
      <c r="K2" s="11"/>
      <c r="L2" s="11"/>
      <c r="M2" s="11"/>
      <c r="N2" s="11"/>
      <c r="O2" s="11"/>
      <c r="P2" s="11"/>
      <c r="Q2" s="11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8"/>
      <c r="AF2" s="18"/>
      <c r="AG2" s="18"/>
    </row>
    <row r="3" spans="1:33" s="16" customFormat="1" ht="15">
      <c r="A3" s="11"/>
      <c r="C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8"/>
      <c r="AF3" s="18"/>
      <c r="AG3" s="18"/>
    </row>
    <row r="4" spans="1:33" s="16" customFormat="1" ht="18" customHeight="1">
      <c r="A4" s="69" t="s">
        <v>23</v>
      </c>
      <c r="B4" s="69"/>
      <c r="C4" s="69"/>
      <c r="D4" s="69"/>
      <c r="E4" s="69"/>
      <c r="F4" s="69"/>
      <c r="G4" s="69"/>
      <c r="H4" s="69"/>
      <c r="I4" s="19"/>
      <c r="J4" s="74" t="s">
        <v>16</v>
      </c>
      <c r="K4" s="75"/>
      <c r="M4" s="30">
        <f>SUM(E7:P7)/8</f>
        <v>5.75</v>
      </c>
      <c r="N4" s="11"/>
      <c r="O4" s="11"/>
      <c r="P4" s="11"/>
      <c r="Q4" s="11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8"/>
      <c r="AF4" s="18"/>
      <c r="AG4" s="18"/>
    </row>
    <row r="5" spans="1:33" s="16" customFormat="1" ht="18" customHeight="1">
      <c r="A5" s="20"/>
      <c r="B5" s="20"/>
      <c r="C5" s="19"/>
      <c r="D5" s="20"/>
      <c r="E5" s="20"/>
      <c r="F5" s="20"/>
      <c r="G5" s="20"/>
      <c r="H5" s="20"/>
      <c r="I5" s="20"/>
      <c r="J5" s="19"/>
      <c r="K5" s="11"/>
      <c r="L5" s="11"/>
      <c r="M5" s="11"/>
      <c r="N5" s="11"/>
      <c r="O5" s="11"/>
      <c r="P5" s="11"/>
      <c r="Q5" s="11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8"/>
      <c r="AF5" s="18"/>
      <c r="AG5" s="18"/>
    </row>
    <row r="6" spans="1:33" s="24" customFormat="1" ht="15" customHeight="1">
      <c r="A6" s="70" t="s">
        <v>0</v>
      </c>
      <c r="B6" s="65" t="s">
        <v>1</v>
      </c>
      <c r="C6" s="65" t="s">
        <v>9</v>
      </c>
      <c r="D6" s="21" t="s">
        <v>2</v>
      </c>
      <c r="E6" s="35" t="s">
        <v>45</v>
      </c>
      <c r="F6" s="21" t="s">
        <v>31</v>
      </c>
      <c r="G6" s="21" t="s">
        <v>46</v>
      </c>
      <c r="H6" s="21" t="s">
        <v>3</v>
      </c>
      <c r="I6" s="21" t="s">
        <v>47</v>
      </c>
      <c r="J6" s="21" t="s">
        <v>48</v>
      </c>
      <c r="K6" s="21" t="s">
        <v>50</v>
      </c>
      <c r="L6" s="21" t="s">
        <v>49</v>
      </c>
      <c r="M6" s="21" t="s">
        <v>51</v>
      </c>
      <c r="N6" s="21" t="s">
        <v>52</v>
      </c>
      <c r="O6" s="21" t="s">
        <v>10</v>
      </c>
      <c r="P6" s="21" t="s">
        <v>7</v>
      </c>
      <c r="Q6" s="65" t="s">
        <v>4</v>
      </c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3"/>
      <c r="AF6" s="23"/>
      <c r="AG6" s="23"/>
    </row>
    <row r="7" spans="1:33" s="24" customFormat="1" ht="14.25" customHeight="1">
      <c r="A7" s="71"/>
      <c r="B7" s="66"/>
      <c r="C7" s="66"/>
      <c r="D7" s="25" t="s">
        <v>5</v>
      </c>
      <c r="E7" s="26">
        <f aca="true" t="shared" si="0" ref="E7:P7">COUNTIF(E9:E100,"&gt;0")</f>
        <v>0</v>
      </c>
      <c r="F7" s="26">
        <f t="shared" si="0"/>
        <v>0</v>
      </c>
      <c r="G7" s="26">
        <f t="shared" si="0"/>
        <v>0</v>
      </c>
      <c r="H7" s="26">
        <f t="shared" si="0"/>
        <v>12</v>
      </c>
      <c r="I7" s="26">
        <f t="shared" si="0"/>
        <v>0</v>
      </c>
      <c r="J7" s="26">
        <f t="shared" si="0"/>
        <v>6</v>
      </c>
      <c r="K7" s="26">
        <f t="shared" si="0"/>
        <v>22</v>
      </c>
      <c r="L7" s="26">
        <f t="shared" si="0"/>
        <v>0</v>
      </c>
      <c r="M7" s="26">
        <f t="shared" si="0"/>
        <v>0</v>
      </c>
      <c r="N7" s="26">
        <f t="shared" si="0"/>
        <v>0</v>
      </c>
      <c r="O7" s="26">
        <f t="shared" si="0"/>
        <v>0</v>
      </c>
      <c r="P7" s="26">
        <f t="shared" si="0"/>
        <v>6</v>
      </c>
      <c r="Q7" s="66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3"/>
      <c r="AF7" s="23"/>
      <c r="AG7" s="23"/>
    </row>
    <row r="8" spans="1:33" s="24" customFormat="1" ht="14.25" customHeight="1">
      <c r="A8" s="72"/>
      <c r="B8" s="73"/>
      <c r="C8" s="73"/>
      <c r="D8" s="25" t="s">
        <v>6</v>
      </c>
      <c r="E8" s="29">
        <v>1</v>
      </c>
      <c r="F8" s="29">
        <v>1</v>
      </c>
      <c r="G8" s="26">
        <v>0.5</v>
      </c>
      <c r="H8" s="26">
        <v>1</v>
      </c>
      <c r="I8" s="26">
        <v>1</v>
      </c>
      <c r="J8" s="26">
        <v>1</v>
      </c>
      <c r="K8" s="26">
        <v>1</v>
      </c>
      <c r="L8" s="26">
        <v>0.5</v>
      </c>
      <c r="M8" s="26">
        <v>1</v>
      </c>
      <c r="N8" s="26">
        <v>1</v>
      </c>
      <c r="O8" s="26">
        <v>1</v>
      </c>
      <c r="P8" s="26">
        <v>1</v>
      </c>
      <c r="Q8" s="67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3"/>
      <c r="AF8" s="23"/>
      <c r="AG8" s="23"/>
    </row>
    <row r="9" spans="1:44" ht="33" customHeight="1">
      <c r="A9" s="14">
        <v>1</v>
      </c>
      <c r="B9" s="50" t="s">
        <v>193</v>
      </c>
      <c r="C9" s="50" t="s">
        <v>181</v>
      </c>
      <c r="D9" s="50" t="s">
        <v>204</v>
      </c>
      <c r="E9" s="3"/>
      <c r="F9" s="3"/>
      <c r="G9" s="2"/>
      <c r="H9" s="2">
        <v>2</v>
      </c>
      <c r="I9" s="2"/>
      <c r="J9" s="2">
        <v>2</v>
      </c>
      <c r="K9" s="2">
        <v>3</v>
      </c>
      <c r="L9" s="2"/>
      <c r="M9" s="2"/>
      <c r="N9" s="2"/>
      <c r="O9" s="2"/>
      <c r="P9" s="2">
        <v>1</v>
      </c>
      <c r="Q9" s="4">
        <f aca="true" t="shared" si="1" ref="Q9:Q40">AD9</f>
        <v>3302.7251815894933</v>
      </c>
      <c r="R9" s="5">
        <f aca="true" t="shared" si="2" ref="R9:R40">IF(OR(E9="",E9="-"),0,E$8*(101+1000*LOG10(E$7/E9)))</f>
        <v>0</v>
      </c>
      <c r="S9" s="5">
        <f aca="true" t="shared" si="3" ref="S9:S40">IF(OR(F9="",F9="-"),0,F$8*(101+1000*LOG10(F$7/F9)))</f>
        <v>0</v>
      </c>
      <c r="T9" s="5">
        <f aca="true" t="shared" si="4" ref="T9:T40">IF(OR(G9="",G9="-"),0,G$8*(101+1000*LOG10(G$7/G9)))</f>
        <v>0</v>
      </c>
      <c r="U9" s="5">
        <f aca="true" t="shared" si="5" ref="U9:U40">IF(OR(H9="",H9="-"),0,H$8*(101+1000*LOG10(H$7/H9)))</f>
        <v>879.1512503836436</v>
      </c>
      <c r="V9" s="5">
        <f aca="true" t="shared" si="6" ref="V9:V40">IF(OR(I9="",I9="-"),0,I$8*(101+1000*LOG10(I$7/I9)))</f>
        <v>0</v>
      </c>
      <c r="W9" s="5">
        <f aca="true" t="shared" si="7" ref="W9:W40">IF(OR(J9="",J9="-"),0,J$8*(101+1000*LOG10(J$7/J9)))</f>
        <v>578.1212547196624</v>
      </c>
      <c r="X9" s="5">
        <f aca="true" t="shared" si="8" ref="X9:X40">IF(OR(K9="",K9="-"),0,K$8*(101+1000*LOG10(K$7/K9)))</f>
        <v>966.3014261025438</v>
      </c>
      <c r="Y9" s="5">
        <f aca="true" t="shared" si="9" ref="Y9:Y40">IF(OR(L9="",L9="-"),0,L$8*(101+1000*LOG10(L$7/L9)))</f>
        <v>0</v>
      </c>
      <c r="Z9" s="5">
        <f aca="true" t="shared" si="10" ref="Z9:Z40">IF(OR(M9="",M9="-"),0,M$8*(101+1000*LOG10(M$7/M9)))</f>
        <v>0</v>
      </c>
      <c r="AA9" s="5">
        <f aca="true" t="shared" si="11" ref="AA9:AA40">IF(OR(N9="",N9="-"),0,N$8*(101+1000*LOG10(N$7/N9)))</f>
        <v>0</v>
      </c>
      <c r="AB9" s="5">
        <f aca="true" t="shared" si="12" ref="AB9:AB40">IF(OR(O9="",O9="-"),0,O$8*(101+1000*LOG10(O$7/O9)))</f>
        <v>0</v>
      </c>
      <c r="AC9" s="5">
        <f aca="true" t="shared" si="13" ref="AC9:AC40">IF(OR(P9="",P9="-"),0,P$8*(101+1000*LOG10(P$7/P9)))</f>
        <v>879.1512503836436</v>
      </c>
      <c r="AD9" s="6">
        <f aca="true" t="shared" si="14" ref="AD9:AD40">SUM(R9:AC9)</f>
        <v>3302.7251815894933</v>
      </c>
      <c r="AE9" s="7"/>
      <c r="AF9" s="7"/>
      <c r="AG9" s="7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</row>
    <row r="10" spans="1:44" ht="33" customHeight="1">
      <c r="A10" s="14">
        <v>2</v>
      </c>
      <c r="B10" s="50" t="s">
        <v>192</v>
      </c>
      <c r="C10" s="50" t="s">
        <v>180</v>
      </c>
      <c r="D10" s="50" t="s">
        <v>203</v>
      </c>
      <c r="E10" s="3"/>
      <c r="F10" s="3"/>
      <c r="G10" s="2"/>
      <c r="H10" s="2">
        <v>1</v>
      </c>
      <c r="I10" s="2"/>
      <c r="J10" s="2">
        <v>1</v>
      </c>
      <c r="K10" s="2">
        <v>2</v>
      </c>
      <c r="L10" s="2"/>
      <c r="M10" s="2"/>
      <c r="N10" s="2"/>
      <c r="O10" s="2"/>
      <c r="P10" s="2"/>
      <c r="Q10" s="4">
        <f t="shared" si="1"/>
        <v>3201.725181589494</v>
      </c>
      <c r="R10" s="5">
        <f t="shared" si="2"/>
        <v>0</v>
      </c>
      <c r="S10" s="5">
        <f t="shared" si="3"/>
        <v>0</v>
      </c>
      <c r="T10" s="5">
        <f t="shared" si="4"/>
        <v>0</v>
      </c>
      <c r="U10" s="5">
        <f t="shared" si="5"/>
        <v>1180.1812460476249</v>
      </c>
      <c r="V10" s="5">
        <f t="shared" si="6"/>
        <v>0</v>
      </c>
      <c r="W10" s="5">
        <f t="shared" si="7"/>
        <v>879.1512503836436</v>
      </c>
      <c r="X10" s="5">
        <f t="shared" si="8"/>
        <v>1142.392685158225</v>
      </c>
      <c r="Y10" s="5">
        <f t="shared" si="9"/>
        <v>0</v>
      </c>
      <c r="Z10" s="5">
        <f t="shared" si="10"/>
        <v>0</v>
      </c>
      <c r="AA10" s="5">
        <f t="shared" si="11"/>
        <v>0</v>
      </c>
      <c r="AB10" s="5">
        <f t="shared" si="12"/>
        <v>0</v>
      </c>
      <c r="AC10" s="5">
        <f t="shared" si="13"/>
        <v>0</v>
      </c>
      <c r="AD10" s="6">
        <f t="shared" si="14"/>
        <v>3201.725181589494</v>
      </c>
      <c r="AE10" s="7"/>
      <c r="AF10" s="7"/>
      <c r="AG10" s="7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</row>
    <row r="11" spans="1:44" ht="33" customHeight="1">
      <c r="A11" s="14">
        <v>3</v>
      </c>
      <c r="B11" s="50" t="s">
        <v>301</v>
      </c>
      <c r="C11" s="50" t="s">
        <v>182</v>
      </c>
      <c r="D11" s="50" t="s">
        <v>205</v>
      </c>
      <c r="E11" s="3"/>
      <c r="F11" s="3"/>
      <c r="G11" s="2"/>
      <c r="H11" s="2">
        <v>3</v>
      </c>
      <c r="I11" s="2"/>
      <c r="J11" s="2"/>
      <c r="K11" s="2">
        <v>1</v>
      </c>
      <c r="L11" s="2"/>
      <c r="M11" s="2"/>
      <c r="N11" s="2"/>
      <c r="O11" s="2"/>
      <c r="P11" s="2"/>
      <c r="Q11" s="4">
        <f t="shared" si="1"/>
        <v>2146.4826721501686</v>
      </c>
      <c r="R11" s="5">
        <f t="shared" si="2"/>
        <v>0</v>
      </c>
      <c r="S11" s="5">
        <f t="shared" si="3"/>
        <v>0</v>
      </c>
      <c r="T11" s="5">
        <f t="shared" si="4"/>
        <v>0</v>
      </c>
      <c r="U11" s="5">
        <f t="shared" si="5"/>
        <v>703.0599913279624</v>
      </c>
      <c r="V11" s="5">
        <f t="shared" si="6"/>
        <v>0</v>
      </c>
      <c r="W11" s="5">
        <f t="shared" si="7"/>
        <v>0</v>
      </c>
      <c r="X11" s="5">
        <f t="shared" si="8"/>
        <v>1443.422680822206</v>
      </c>
      <c r="Y11" s="5">
        <f t="shared" si="9"/>
        <v>0</v>
      </c>
      <c r="Z11" s="5">
        <f t="shared" si="10"/>
        <v>0</v>
      </c>
      <c r="AA11" s="5">
        <f t="shared" si="11"/>
        <v>0</v>
      </c>
      <c r="AB11" s="5">
        <f t="shared" si="12"/>
        <v>0</v>
      </c>
      <c r="AC11" s="5">
        <f t="shared" si="13"/>
        <v>0</v>
      </c>
      <c r="AD11" s="6">
        <f t="shared" si="14"/>
        <v>2146.4826721501686</v>
      </c>
      <c r="AE11" s="7"/>
      <c r="AF11" s="7"/>
      <c r="AG11" s="7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</row>
    <row r="12" spans="1:44" ht="33" customHeight="1">
      <c r="A12" s="14">
        <v>4</v>
      </c>
      <c r="B12" s="51" t="s">
        <v>194</v>
      </c>
      <c r="C12" s="51" t="s">
        <v>183</v>
      </c>
      <c r="D12" s="51" t="s">
        <v>206</v>
      </c>
      <c r="E12" s="17"/>
      <c r="F12" s="17"/>
      <c r="G12" s="2"/>
      <c r="H12" s="2">
        <v>4</v>
      </c>
      <c r="I12" s="2"/>
      <c r="J12" s="2"/>
      <c r="K12" s="2">
        <v>5</v>
      </c>
      <c r="L12" s="2"/>
      <c r="M12" s="2"/>
      <c r="N12" s="2"/>
      <c r="O12" s="2"/>
      <c r="P12" s="2">
        <v>3</v>
      </c>
      <c r="Q12" s="4">
        <f t="shared" si="1"/>
        <v>1724.6039268698312</v>
      </c>
      <c r="R12" s="5">
        <f t="shared" si="2"/>
        <v>0</v>
      </c>
      <c r="S12" s="5">
        <f t="shared" si="3"/>
        <v>0</v>
      </c>
      <c r="T12" s="5">
        <f t="shared" si="4"/>
        <v>0</v>
      </c>
      <c r="U12" s="5">
        <f t="shared" si="5"/>
        <v>578.1212547196624</v>
      </c>
      <c r="V12" s="5">
        <f t="shared" si="6"/>
        <v>0</v>
      </c>
      <c r="W12" s="5">
        <f t="shared" si="7"/>
        <v>0</v>
      </c>
      <c r="X12" s="5">
        <f t="shared" si="8"/>
        <v>744.4526764861874</v>
      </c>
      <c r="Y12" s="5">
        <f t="shared" si="9"/>
        <v>0</v>
      </c>
      <c r="Z12" s="5">
        <f t="shared" si="10"/>
        <v>0</v>
      </c>
      <c r="AA12" s="5">
        <f t="shared" si="11"/>
        <v>0</v>
      </c>
      <c r="AB12" s="5">
        <f t="shared" si="12"/>
        <v>0</v>
      </c>
      <c r="AC12" s="5">
        <f t="shared" si="13"/>
        <v>402.0299956639812</v>
      </c>
      <c r="AD12" s="6">
        <f t="shared" si="14"/>
        <v>1724.6039268698312</v>
      </c>
      <c r="AE12" s="7"/>
      <c r="AF12" s="7"/>
      <c r="AG12" s="7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</row>
    <row r="13" spans="1:44" ht="33" customHeight="1">
      <c r="A13" s="14">
        <v>5</v>
      </c>
      <c r="B13" s="49" t="s">
        <v>195</v>
      </c>
      <c r="C13" s="49" t="s">
        <v>184</v>
      </c>
      <c r="D13" s="49" t="s">
        <v>207</v>
      </c>
      <c r="E13" s="17"/>
      <c r="F13" s="17"/>
      <c r="G13" s="2"/>
      <c r="H13" s="2">
        <v>5</v>
      </c>
      <c r="I13" s="2"/>
      <c r="J13" s="2"/>
      <c r="K13" s="2">
        <v>6</v>
      </c>
      <c r="L13" s="2"/>
      <c r="M13" s="2"/>
      <c r="N13" s="2"/>
      <c r="O13" s="2"/>
      <c r="P13" s="2">
        <v>2</v>
      </c>
      <c r="Q13" s="4">
        <f t="shared" si="1"/>
        <v>1724.603926869831</v>
      </c>
      <c r="R13" s="5">
        <f t="shared" si="2"/>
        <v>0</v>
      </c>
      <c r="S13" s="5">
        <f t="shared" si="3"/>
        <v>0</v>
      </c>
      <c r="T13" s="5">
        <f t="shared" si="4"/>
        <v>0</v>
      </c>
      <c r="U13" s="5">
        <f t="shared" si="5"/>
        <v>481.211241711606</v>
      </c>
      <c r="V13" s="5">
        <f t="shared" si="6"/>
        <v>0</v>
      </c>
      <c r="W13" s="5">
        <f t="shared" si="7"/>
        <v>0</v>
      </c>
      <c r="X13" s="5">
        <f t="shared" si="8"/>
        <v>665.2714304385626</v>
      </c>
      <c r="Y13" s="5">
        <f t="shared" si="9"/>
        <v>0</v>
      </c>
      <c r="Z13" s="5">
        <f t="shared" si="10"/>
        <v>0</v>
      </c>
      <c r="AA13" s="5">
        <f t="shared" si="11"/>
        <v>0</v>
      </c>
      <c r="AB13" s="5">
        <f t="shared" si="12"/>
        <v>0</v>
      </c>
      <c r="AC13" s="5">
        <f t="shared" si="13"/>
        <v>578.1212547196624</v>
      </c>
      <c r="AD13" s="6">
        <f t="shared" si="14"/>
        <v>1724.603926869831</v>
      </c>
      <c r="AE13" s="7"/>
      <c r="AF13" s="7"/>
      <c r="AG13" s="7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</row>
    <row r="14" spans="1:44" ht="33" customHeight="1">
      <c r="A14" s="14">
        <v>6</v>
      </c>
      <c r="B14" s="49" t="s">
        <v>196</v>
      </c>
      <c r="C14" s="49" t="s">
        <v>185</v>
      </c>
      <c r="D14" s="49" t="s">
        <v>208</v>
      </c>
      <c r="E14" s="3"/>
      <c r="F14" s="3"/>
      <c r="G14" s="2"/>
      <c r="H14" s="2">
        <v>6</v>
      </c>
      <c r="I14" s="2"/>
      <c r="J14" s="2">
        <v>3</v>
      </c>
      <c r="K14" s="2">
        <v>12</v>
      </c>
      <c r="L14" s="2"/>
      <c r="M14" s="2"/>
      <c r="N14" s="2"/>
      <c r="O14" s="2"/>
      <c r="P14" s="2">
        <v>4</v>
      </c>
      <c r="Q14" s="4">
        <f t="shared" si="1"/>
        <v>1445.392685158225</v>
      </c>
      <c r="R14" s="5">
        <f t="shared" si="2"/>
        <v>0</v>
      </c>
      <c r="S14" s="5">
        <f t="shared" si="3"/>
        <v>0</v>
      </c>
      <c r="T14" s="5">
        <f t="shared" si="4"/>
        <v>0</v>
      </c>
      <c r="U14" s="5">
        <f t="shared" si="5"/>
        <v>402.0299956639812</v>
      </c>
      <c r="V14" s="5">
        <f t="shared" si="6"/>
        <v>0</v>
      </c>
      <c r="W14" s="5">
        <f t="shared" si="7"/>
        <v>402.0299956639812</v>
      </c>
      <c r="X14" s="5">
        <f t="shared" si="8"/>
        <v>364.2414347745814</v>
      </c>
      <c r="Y14" s="5">
        <f t="shared" si="9"/>
        <v>0</v>
      </c>
      <c r="Z14" s="5">
        <f t="shared" si="10"/>
        <v>0</v>
      </c>
      <c r="AA14" s="5">
        <f t="shared" si="11"/>
        <v>0</v>
      </c>
      <c r="AB14" s="5">
        <f t="shared" si="12"/>
        <v>0</v>
      </c>
      <c r="AC14" s="5">
        <f t="shared" si="13"/>
        <v>277.09125905568123</v>
      </c>
      <c r="AD14" s="6">
        <f t="shared" si="14"/>
        <v>1445.392685158225</v>
      </c>
      <c r="AE14" s="7"/>
      <c r="AF14" s="7"/>
      <c r="AG14" s="7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</row>
    <row r="15" spans="1:44" ht="33" customHeight="1">
      <c r="A15" s="14">
        <v>7</v>
      </c>
      <c r="B15" s="53" t="s">
        <v>300</v>
      </c>
      <c r="C15" s="53" t="s">
        <v>298</v>
      </c>
      <c r="D15" s="53" t="s">
        <v>299</v>
      </c>
      <c r="E15" s="43"/>
      <c r="F15" s="43"/>
      <c r="G15" s="2"/>
      <c r="H15" s="2"/>
      <c r="I15" s="2"/>
      <c r="J15" s="2"/>
      <c r="K15" s="2">
        <v>4</v>
      </c>
      <c r="L15" s="2"/>
      <c r="M15" s="2"/>
      <c r="N15" s="2"/>
      <c r="O15" s="2"/>
      <c r="P15" s="2"/>
      <c r="Q15" s="4">
        <f t="shared" si="1"/>
        <v>841.3626894942439</v>
      </c>
      <c r="R15" s="5">
        <f t="shared" si="2"/>
        <v>0</v>
      </c>
      <c r="S15" s="5">
        <f t="shared" si="3"/>
        <v>0</v>
      </c>
      <c r="T15" s="5">
        <f t="shared" si="4"/>
        <v>0</v>
      </c>
      <c r="U15" s="5">
        <f t="shared" si="5"/>
        <v>0</v>
      </c>
      <c r="V15" s="5">
        <f t="shared" si="6"/>
        <v>0</v>
      </c>
      <c r="W15" s="5">
        <f t="shared" si="7"/>
        <v>0</v>
      </c>
      <c r="X15" s="5">
        <f t="shared" si="8"/>
        <v>841.3626894942439</v>
      </c>
      <c r="Y15" s="5">
        <f t="shared" si="9"/>
        <v>0</v>
      </c>
      <c r="Z15" s="5">
        <f t="shared" si="10"/>
        <v>0</v>
      </c>
      <c r="AA15" s="5">
        <f t="shared" si="11"/>
        <v>0</v>
      </c>
      <c r="AB15" s="5">
        <f t="shared" si="12"/>
        <v>0</v>
      </c>
      <c r="AC15" s="5">
        <f t="shared" si="13"/>
        <v>0</v>
      </c>
      <c r="AD15" s="6">
        <f t="shared" si="14"/>
        <v>841.3626894942439</v>
      </c>
      <c r="AE15" s="7"/>
      <c r="AF15" s="7"/>
      <c r="AG15" s="7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</row>
    <row r="16" spans="1:44" ht="33" customHeight="1">
      <c r="A16" s="14">
        <v>8</v>
      </c>
      <c r="B16" s="55" t="s">
        <v>304</v>
      </c>
      <c r="C16" s="55" t="s">
        <v>302</v>
      </c>
      <c r="D16" s="55" t="s">
        <v>303</v>
      </c>
      <c r="E16" s="3"/>
      <c r="F16" s="3"/>
      <c r="G16" s="2"/>
      <c r="H16" s="2"/>
      <c r="I16" s="2"/>
      <c r="J16" s="2"/>
      <c r="K16" s="2">
        <v>7</v>
      </c>
      <c r="L16" s="2"/>
      <c r="M16" s="2"/>
      <c r="N16" s="2"/>
      <c r="O16" s="2"/>
      <c r="P16" s="2"/>
      <c r="Q16" s="4">
        <f t="shared" si="1"/>
        <v>598.3246408079494</v>
      </c>
      <c r="R16" s="5">
        <f t="shared" si="2"/>
        <v>0</v>
      </c>
      <c r="S16" s="5">
        <f t="shared" si="3"/>
        <v>0</v>
      </c>
      <c r="T16" s="5">
        <f t="shared" si="4"/>
        <v>0</v>
      </c>
      <c r="U16" s="5">
        <f t="shared" si="5"/>
        <v>0</v>
      </c>
      <c r="V16" s="5">
        <f t="shared" si="6"/>
        <v>0</v>
      </c>
      <c r="W16" s="5">
        <f t="shared" si="7"/>
        <v>0</v>
      </c>
      <c r="X16" s="5">
        <f t="shared" si="8"/>
        <v>598.3246408079494</v>
      </c>
      <c r="Y16" s="5">
        <f t="shared" si="9"/>
        <v>0</v>
      </c>
      <c r="Z16" s="5">
        <f t="shared" si="10"/>
        <v>0</v>
      </c>
      <c r="AA16" s="5">
        <f t="shared" si="11"/>
        <v>0</v>
      </c>
      <c r="AB16" s="5">
        <f t="shared" si="12"/>
        <v>0</v>
      </c>
      <c r="AC16" s="5">
        <f t="shared" si="13"/>
        <v>0</v>
      </c>
      <c r="AD16" s="6">
        <f t="shared" si="14"/>
        <v>598.3246408079494</v>
      </c>
      <c r="AE16" s="7"/>
      <c r="AF16" s="7"/>
      <c r="AG16" s="7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</row>
    <row r="17" spans="1:44" ht="33" customHeight="1">
      <c r="A17" s="14">
        <v>9</v>
      </c>
      <c r="B17" s="56" t="s">
        <v>307</v>
      </c>
      <c r="C17" s="57" t="s">
        <v>305</v>
      </c>
      <c r="D17" s="56" t="s">
        <v>306</v>
      </c>
      <c r="E17" s="17"/>
      <c r="F17" s="17"/>
      <c r="G17" s="2"/>
      <c r="H17" s="2"/>
      <c r="I17" s="2"/>
      <c r="J17" s="2"/>
      <c r="K17" s="2">
        <v>8</v>
      </c>
      <c r="L17" s="2"/>
      <c r="M17" s="2"/>
      <c r="N17" s="2"/>
      <c r="O17" s="2"/>
      <c r="P17" s="2"/>
      <c r="Q17" s="4">
        <f t="shared" si="1"/>
        <v>540.3326938302627</v>
      </c>
      <c r="R17" s="5">
        <f t="shared" si="2"/>
        <v>0</v>
      </c>
      <c r="S17" s="5">
        <f t="shared" si="3"/>
        <v>0</v>
      </c>
      <c r="T17" s="5">
        <f t="shared" si="4"/>
        <v>0</v>
      </c>
      <c r="U17" s="5">
        <f t="shared" si="5"/>
        <v>0</v>
      </c>
      <c r="V17" s="5">
        <f t="shared" si="6"/>
        <v>0</v>
      </c>
      <c r="W17" s="5">
        <f t="shared" si="7"/>
        <v>0</v>
      </c>
      <c r="X17" s="5">
        <f t="shared" si="8"/>
        <v>540.3326938302627</v>
      </c>
      <c r="Y17" s="5">
        <f t="shared" si="9"/>
        <v>0</v>
      </c>
      <c r="Z17" s="5">
        <f t="shared" si="10"/>
        <v>0</v>
      </c>
      <c r="AA17" s="5">
        <f t="shared" si="11"/>
        <v>0</v>
      </c>
      <c r="AB17" s="5">
        <f t="shared" si="12"/>
        <v>0</v>
      </c>
      <c r="AC17" s="5">
        <f t="shared" si="13"/>
        <v>0</v>
      </c>
      <c r="AD17" s="6">
        <f t="shared" si="14"/>
        <v>540.3326938302627</v>
      </c>
      <c r="AE17" s="7"/>
      <c r="AF17" s="7"/>
      <c r="AG17" s="7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</row>
    <row r="18" spans="1:44" ht="33" customHeight="1">
      <c r="A18" s="14">
        <v>10</v>
      </c>
      <c r="B18" s="54" t="s">
        <v>310</v>
      </c>
      <c r="C18" s="54" t="s">
        <v>308</v>
      </c>
      <c r="D18" s="54" t="s">
        <v>309</v>
      </c>
      <c r="E18" s="15"/>
      <c r="F18" s="15"/>
      <c r="G18" s="2"/>
      <c r="H18" s="2"/>
      <c r="I18" s="2"/>
      <c r="J18" s="2"/>
      <c r="K18" s="2">
        <v>9</v>
      </c>
      <c r="L18" s="2"/>
      <c r="M18" s="2"/>
      <c r="N18" s="2"/>
      <c r="O18" s="2"/>
      <c r="P18" s="2"/>
      <c r="Q18" s="4">
        <f t="shared" si="1"/>
        <v>489.18017138288144</v>
      </c>
      <c r="R18" s="5">
        <f t="shared" si="2"/>
        <v>0</v>
      </c>
      <c r="S18" s="5">
        <f t="shared" si="3"/>
        <v>0</v>
      </c>
      <c r="T18" s="5">
        <f t="shared" si="4"/>
        <v>0</v>
      </c>
      <c r="U18" s="5">
        <f t="shared" si="5"/>
        <v>0</v>
      </c>
      <c r="V18" s="5">
        <f t="shared" si="6"/>
        <v>0</v>
      </c>
      <c r="W18" s="5">
        <f t="shared" si="7"/>
        <v>0</v>
      </c>
      <c r="X18" s="5">
        <f t="shared" si="8"/>
        <v>489.18017138288144</v>
      </c>
      <c r="Y18" s="5">
        <f t="shared" si="9"/>
        <v>0</v>
      </c>
      <c r="Z18" s="5">
        <f t="shared" si="10"/>
        <v>0</v>
      </c>
      <c r="AA18" s="5">
        <f t="shared" si="11"/>
        <v>0</v>
      </c>
      <c r="AB18" s="5">
        <f t="shared" si="12"/>
        <v>0</v>
      </c>
      <c r="AC18" s="5">
        <f t="shared" si="13"/>
        <v>0</v>
      </c>
      <c r="AD18" s="6">
        <f t="shared" si="14"/>
        <v>489.18017138288144</v>
      </c>
      <c r="AE18" s="7"/>
      <c r="AF18" s="7"/>
      <c r="AG18" s="7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</row>
    <row r="19" spans="1:44" ht="33" customHeight="1">
      <c r="A19" s="14">
        <v>11</v>
      </c>
      <c r="B19" s="49" t="s">
        <v>200</v>
      </c>
      <c r="C19" s="49" t="s">
        <v>189</v>
      </c>
      <c r="D19" s="49" t="s">
        <v>212</v>
      </c>
      <c r="E19" s="3"/>
      <c r="F19" s="3"/>
      <c r="G19" s="2"/>
      <c r="H19" s="2">
        <v>10</v>
      </c>
      <c r="I19" s="2"/>
      <c r="J19" s="2">
        <v>4</v>
      </c>
      <c r="K19" s="2"/>
      <c r="L19" s="2"/>
      <c r="M19" s="2"/>
      <c r="N19" s="2"/>
      <c r="O19" s="2"/>
      <c r="P19" s="2"/>
      <c r="Q19" s="4">
        <f t="shared" si="1"/>
        <v>457.27250510330606</v>
      </c>
      <c r="R19" s="5">
        <f t="shared" si="2"/>
        <v>0</v>
      </c>
      <c r="S19" s="5">
        <f t="shared" si="3"/>
        <v>0</v>
      </c>
      <c r="T19" s="5">
        <f t="shared" si="4"/>
        <v>0</v>
      </c>
      <c r="U19" s="5">
        <f t="shared" si="5"/>
        <v>180.18124604762482</v>
      </c>
      <c r="V19" s="5">
        <f t="shared" si="6"/>
        <v>0</v>
      </c>
      <c r="W19" s="5">
        <f t="shared" si="7"/>
        <v>277.09125905568123</v>
      </c>
      <c r="X19" s="5">
        <f t="shared" si="8"/>
        <v>0</v>
      </c>
      <c r="Y19" s="5">
        <f t="shared" si="9"/>
        <v>0</v>
      </c>
      <c r="Z19" s="5">
        <f t="shared" si="10"/>
        <v>0</v>
      </c>
      <c r="AA19" s="5">
        <f t="shared" si="11"/>
        <v>0</v>
      </c>
      <c r="AB19" s="5">
        <f t="shared" si="12"/>
        <v>0</v>
      </c>
      <c r="AC19" s="5">
        <f t="shared" si="13"/>
        <v>0</v>
      </c>
      <c r="AD19" s="6">
        <f t="shared" si="14"/>
        <v>457.27250510330606</v>
      </c>
      <c r="AE19" s="7"/>
      <c r="AF19" s="7"/>
      <c r="AG19" s="7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</row>
    <row r="20" spans="1:44" ht="33" customHeight="1">
      <c r="A20" s="14">
        <v>12</v>
      </c>
      <c r="B20" s="63" t="s">
        <v>325</v>
      </c>
      <c r="C20" s="63" t="s">
        <v>323</v>
      </c>
      <c r="D20" s="63" t="s">
        <v>324</v>
      </c>
      <c r="E20" s="43"/>
      <c r="F20" s="43"/>
      <c r="G20" s="2"/>
      <c r="H20" s="2"/>
      <c r="I20" s="2"/>
      <c r="J20" s="2"/>
      <c r="K20" s="2">
        <v>15</v>
      </c>
      <c r="L20" s="2"/>
      <c r="M20" s="2"/>
      <c r="N20" s="2"/>
      <c r="O20" s="2"/>
      <c r="P20" s="2">
        <v>5</v>
      </c>
      <c r="Q20" s="4">
        <f t="shared" si="1"/>
        <v>447.5126678141498</v>
      </c>
      <c r="R20" s="5">
        <f t="shared" si="2"/>
        <v>0</v>
      </c>
      <c r="S20" s="5">
        <f t="shared" si="3"/>
        <v>0</v>
      </c>
      <c r="T20" s="5">
        <f t="shared" si="4"/>
        <v>0</v>
      </c>
      <c r="U20" s="5">
        <f t="shared" si="5"/>
        <v>0</v>
      </c>
      <c r="V20" s="5">
        <f t="shared" si="6"/>
        <v>0</v>
      </c>
      <c r="W20" s="5">
        <f t="shared" si="7"/>
        <v>0</v>
      </c>
      <c r="X20" s="5">
        <f t="shared" si="8"/>
        <v>267.33142176652495</v>
      </c>
      <c r="Y20" s="5">
        <f t="shared" si="9"/>
        <v>0</v>
      </c>
      <c r="Z20" s="5">
        <f t="shared" si="10"/>
        <v>0</v>
      </c>
      <c r="AA20" s="5">
        <f t="shared" si="11"/>
        <v>0</v>
      </c>
      <c r="AB20" s="5">
        <f t="shared" si="12"/>
        <v>0</v>
      </c>
      <c r="AC20" s="5">
        <f t="shared" si="13"/>
        <v>180.18124604762482</v>
      </c>
      <c r="AD20" s="6">
        <f t="shared" si="14"/>
        <v>447.5126678141498</v>
      </c>
      <c r="AE20" s="7"/>
      <c r="AF20" s="7"/>
      <c r="AG20" s="7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</row>
    <row r="21" spans="1:44" ht="33" customHeight="1">
      <c r="A21" s="14">
        <v>13</v>
      </c>
      <c r="B21" s="43" t="s">
        <v>313</v>
      </c>
      <c r="C21" s="43" t="s">
        <v>311</v>
      </c>
      <c r="D21" s="43" t="s">
        <v>312</v>
      </c>
      <c r="E21" s="3"/>
      <c r="F21" s="3"/>
      <c r="G21" s="2"/>
      <c r="H21" s="2"/>
      <c r="I21" s="2"/>
      <c r="J21" s="2"/>
      <c r="K21" s="2">
        <v>10</v>
      </c>
      <c r="L21" s="2"/>
      <c r="M21" s="2"/>
      <c r="N21" s="2"/>
      <c r="O21" s="2"/>
      <c r="P21" s="2"/>
      <c r="Q21" s="4">
        <f t="shared" si="1"/>
        <v>443.4226808222063</v>
      </c>
      <c r="R21" s="5">
        <f t="shared" si="2"/>
        <v>0</v>
      </c>
      <c r="S21" s="5">
        <f t="shared" si="3"/>
        <v>0</v>
      </c>
      <c r="T21" s="5">
        <f t="shared" si="4"/>
        <v>0</v>
      </c>
      <c r="U21" s="5">
        <f t="shared" si="5"/>
        <v>0</v>
      </c>
      <c r="V21" s="5">
        <f t="shared" si="6"/>
        <v>0</v>
      </c>
      <c r="W21" s="5">
        <f t="shared" si="7"/>
        <v>0</v>
      </c>
      <c r="X21" s="5">
        <f t="shared" si="8"/>
        <v>443.4226808222063</v>
      </c>
      <c r="Y21" s="5">
        <f t="shared" si="9"/>
        <v>0</v>
      </c>
      <c r="Z21" s="5">
        <f t="shared" si="10"/>
        <v>0</v>
      </c>
      <c r="AA21" s="5">
        <f t="shared" si="11"/>
        <v>0</v>
      </c>
      <c r="AB21" s="5">
        <f t="shared" si="12"/>
        <v>0</v>
      </c>
      <c r="AC21" s="5">
        <f t="shared" si="13"/>
        <v>0</v>
      </c>
      <c r="AD21" s="6">
        <f t="shared" si="14"/>
        <v>443.4226808222063</v>
      </c>
      <c r="AE21" s="7"/>
      <c r="AF21" s="7"/>
      <c r="AG21" s="7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</row>
    <row r="22" spans="1:44" ht="33" customHeight="1">
      <c r="A22" s="14">
        <v>14</v>
      </c>
      <c r="B22" s="52" t="s">
        <v>197</v>
      </c>
      <c r="C22" s="52" t="s">
        <v>186</v>
      </c>
      <c r="D22" s="52" t="s">
        <v>209</v>
      </c>
      <c r="E22" s="43"/>
      <c r="F22" s="43"/>
      <c r="G22" s="2"/>
      <c r="H22" s="2">
        <v>7</v>
      </c>
      <c r="I22" s="2"/>
      <c r="J22" s="2">
        <v>6</v>
      </c>
      <c r="K22" s="2"/>
      <c r="L22" s="2"/>
      <c r="M22" s="2"/>
      <c r="N22" s="2"/>
      <c r="O22" s="2"/>
      <c r="P22" s="2"/>
      <c r="Q22" s="4">
        <f t="shared" si="1"/>
        <v>436.08320603336796</v>
      </c>
      <c r="R22" s="5">
        <f t="shared" si="2"/>
        <v>0</v>
      </c>
      <c r="S22" s="5">
        <f t="shared" si="3"/>
        <v>0</v>
      </c>
      <c r="T22" s="5">
        <f t="shared" si="4"/>
        <v>0</v>
      </c>
      <c r="U22" s="5">
        <f t="shared" si="5"/>
        <v>335.08320603336796</v>
      </c>
      <c r="V22" s="5">
        <f t="shared" si="6"/>
        <v>0</v>
      </c>
      <c r="W22" s="5">
        <f t="shared" si="7"/>
        <v>101</v>
      </c>
      <c r="X22" s="5">
        <f t="shared" si="8"/>
        <v>0</v>
      </c>
      <c r="Y22" s="5">
        <f t="shared" si="9"/>
        <v>0</v>
      </c>
      <c r="Z22" s="5">
        <f t="shared" si="10"/>
        <v>0</v>
      </c>
      <c r="AA22" s="5">
        <f t="shared" si="11"/>
        <v>0</v>
      </c>
      <c r="AB22" s="5">
        <f t="shared" si="12"/>
        <v>0</v>
      </c>
      <c r="AC22" s="5">
        <f t="shared" si="13"/>
        <v>0</v>
      </c>
      <c r="AD22" s="6">
        <f t="shared" si="14"/>
        <v>436.08320603336796</v>
      </c>
      <c r="AE22" s="7"/>
      <c r="AF22" s="7"/>
      <c r="AG22" s="7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</row>
    <row r="23" spans="1:44" ht="33" customHeight="1">
      <c r="A23" s="14">
        <v>15</v>
      </c>
      <c r="B23" s="43" t="s">
        <v>315</v>
      </c>
      <c r="C23" s="43" t="s">
        <v>314</v>
      </c>
      <c r="D23" s="46" t="s">
        <v>316</v>
      </c>
      <c r="E23" s="43"/>
      <c r="F23" s="43"/>
      <c r="G23" s="2"/>
      <c r="H23" s="2"/>
      <c r="I23" s="2"/>
      <c r="J23" s="2"/>
      <c r="K23" s="2">
        <v>11</v>
      </c>
      <c r="L23" s="2"/>
      <c r="M23" s="2"/>
      <c r="N23" s="2"/>
      <c r="O23" s="2"/>
      <c r="P23" s="2"/>
      <c r="Q23" s="4">
        <f t="shared" si="1"/>
        <v>402.0299956639812</v>
      </c>
      <c r="R23" s="5">
        <f t="shared" si="2"/>
        <v>0</v>
      </c>
      <c r="S23" s="5">
        <f t="shared" si="3"/>
        <v>0</v>
      </c>
      <c r="T23" s="5">
        <f t="shared" si="4"/>
        <v>0</v>
      </c>
      <c r="U23" s="5">
        <f t="shared" si="5"/>
        <v>0</v>
      </c>
      <c r="V23" s="5">
        <f t="shared" si="6"/>
        <v>0</v>
      </c>
      <c r="W23" s="5">
        <f t="shared" si="7"/>
        <v>0</v>
      </c>
      <c r="X23" s="5">
        <f t="shared" si="8"/>
        <v>402.0299956639812</v>
      </c>
      <c r="Y23" s="5">
        <f t="shared" si="9"/>
        <v>0</v>
      </c>
      <c r="Z23" s="5">
        <f t="shared" si="10"/>
        <v>0</v>
      </c>
      <c r="AA23" s="5">
        <f t="shared" si="11"/>
        <v>0</v>
      </c>
      <c r="AB23" s="5">
        <f t="shared" si="12"/>
        <v>0</v>
      </c>
      <c r="AC23" s="5">
        <f t="shared" si="13"/>
        <v>0</v>
      </c>
      <c r="AD23" s="6">
        <f t="shared" si="14"/>
        <v>402.0299956639812</v>
      </c>
      <c r="AE23" s="7"/>
      <c r="AF23" s="7"/>
      <c r="AG23" s="7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</row>
    <row r="24" spans="1:44" ht="33" customHeight="1">
      <c r="A24" s="14">
        <v>16</v>
      </c>
      <c r="B24" s="1" t="s">
        <v>319</v>
      </c>
      <c r="C24" s="1" t="s">
        <v>317</v>
      </c>
      <c r="D24" s="1" t="s">
        <v>318</v>
      </c>
      <c r="E24" s="3"/>
      <c r="F24" s="3"/>
      <c r="G24" s="2"/>
      <c r="H24" s="2"/>
      <c r="I24" s="2"/>
      <c r="J24" s="2"/>
      <c r="K24" s="2">
        <v>13</v>
      </c>
      <c r="L24" s="2"/>
      <c r="M24" s="2"/>
      <c r="N24" s="2"/>
      <c r="O24" s="2"/>
      <c r="P24" s="2"/>
      <c r="Q24" s="4">
        <f t="shared" si="1"/>
        <v>329.47932851536945</v>
      </c>
      <c r="R24" s="5">
        <f t="shared" si="2"/>
        <v>0</v>
      </c>
      <c r="S24" s="5">
        <f t="shared" si="3"/>
        <v>0</v>
      </c>
      <c r="T24" s="5">
        <f t="shared" si="4"/>
        <v>0</v>
      </c>
      <c r="U24" s="5">
        <f t="shared" si="5"/>
        <v>0</v>
      </c>
      <c r="V24" s="5">
        <f t="shared" si="6"/>
        <v>0</v>
      </c>
      <c r="W24" s="5">
        <f t="shared" si="7"/>
        <v>0</v>
      </c>
      <c r="X24" s="5">
        <f t="shared" si="8"/>
        <v>329.47932851536945</v>
      </c>
      <c r="Y24" s="5">
        <f t="shared" si="9"/>
        <v>0</v>
      </c>
      <c r="Z24" s="5">
        <f t="shared" si="10"/>
        <v>0</v>
      </c>
      <c r="AA24" s="5">
        <f t="shared" si="11"/>
        <v>0</v>
      </c>
      <c r="AB24" s="5">
        <f t="shared" si="12"/>
        <v>0</v>
      </c>
      <c r="AC24" s="5">
        <f t="shared" si="13"/>
        <v>0</v>
      </c>
      <c r="AD24" s="6">
        <f t="shared" si="14"/>
        <v>329.47932851536945</v>
      </c>
      <c r="AE24" s="7"/>
      <c r="AF24" s="7"/>
      <c r="AG24" s="7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</row>
    <row r="25" spans="1:44" ht="33" customHeight="1">
      <c r="A25" s="14">
        <v>17</v>
      </c>
      <c r="B25" s="43" t="s">
        <v>322</v>
      </c>
      <c r="C25" s="43" t="s">
        <v>320</v>
      </c>
      <c r="D25" s="46" t="s">
        <v>321</v>
      </c>
      <c r="E25" s="43"/>
      <c r="F25" s="43"/>
      <c r="G25" s="2"/>
      <c r="H25" s="2"/>
      <c r="I25" s="2"/>
      <c r="J25" s="2"/>
      <c r="K25" s="2">
        <v>14</v>
      </c>
      <c r="L25" s="2"/>
      <c r="M25" s="2"/>
      <c r="N25" s="2"/>
      <c r="O25" s="2"/>
      <c r="P25" s="2"/>
      <c r="Q25" s="4">
        <f t="shared" si="1"/>
        <v>297.2946451439682</v>
      </c>
      <c r="R25" s="5">
        <f t="shared" si="2"/>
        <v>0</v>
      </c>
      <c r="S25" s="5">
        <f t="shared" si="3"/>
        <v>0</v>
      </c>
      <c r="T25" s="5">
        <f t="shared" si="4"/>
        <v>0</v>
      </c>
      <c r="U25" s="5">
        <f t="shared" si="5"/>
        <v>0</v>
      </c>
      <c r="V25" s="5">
        <f t="shared" si="6"/>
        <v>0</v>
      </c>
      <c r="W25" s="5">
        <f t="shared" si="7"/>
        <v>0</v>
      </c>
      <c r="X25" s="5">
        <f t="shared" si="8"/>
        <v>297.2946451439682</v>
      </c>
      <c r="Y25" s="5">
        <f t="shared" si="9"/>
        <v>0</v>
      </c>
      <c r="Z25" s="5">
        <f t="shared" si="10"/>
        <v>0</v>
      </c>
      <c r="AA25" s="5">
        <f t="shared" si="11"/>
        <v>0</v>
      </c>
      <c r="AB25" s="5">
        <f t="shared" si="12"/>
        <v>0</v>
      </c>
      <c r="AC25" s="5">
        <f t="shared" si="13"/>
        <v>0</v>
      </c>
      <c r="AD25" s="6">
        <f t="shared" si="14"/>
        <v>297.2946451439682</v>
      </c>
      <c r="AE25" s="7"/>
      <c r="AF25" s="7"/>
      <c r="AG25" s="7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</row>
    <row r="26" spans="1:44" ht="33" customHeight="1">
      <c r="A26" s="14">
        <v>18</v>
      </c>
      <c r="B26" s="52" t="s">
        <v>198</v>
      </c>
      <c r="C26" s="52" t="s">
        <v>187</v>
      </c>
      <c r="D26" s="52" t="s">
        <v>210</v>
      </c>
      <c r="E26" s="3"/>
      <c r="F26" s="3"/>
      <c r="G26" s="2"/>
      <c r="H26" s="2">
        <v>8</v>
      </c>
      <c r="I26" s="2"/>
      <c r="J26" s="2"/>
      <c r="K26" s="2"/>
      <c r="L26" s="2"/>
      <c r="M26" s="2"/>
      <c r="N26" s="2"/>
      <c r="O26" s="2"/>
      <c r="P26" s="2"/>
      <c r="Q26" s="4">
        <f t="shared" si="1"/>
        <v>277.09125905568123</v>
      </c>
      <c r="R26" s="5">
        <f t="shared" si="2"/>
        <v>0</v>
      </c>
      <c r="S26" s="5">
        <f t="shared" si="3"/>
        <v>0</v>
      </c>
      <c r="T26" s="5">
        <f t="shared" si="4"/>
        <v>0</v>
      </c>
      <c r="U26" s="5">
        <f t="shared" si="5"/>
        <v>277.09125905568123</v>
      </c>
      <c r="V26" s="5">
        <f t="shared" si="6"/>
        <v>0</v>
      </c>
      <c r="W26" s="5">
        <f t="shared" si="7"/>
        <v>0</v>
      </c>
      <c r="X26" s="5">
        <f t="shared" si="8"/>
        <v>0</v>
      </c>
      <c r="Y26" s="5">
        <f t="shared" si="9"/>
        <v>0</v>
      </c>
      <c r="Z26" s="5">
        <f t="shared" si="10"/>
        <v>0</v>
      </c>
      <c r="AA26" s="5">
        <f t="shared" si="11"/>
        <v>0</v>
      </c>
      <c r="AB26" s="5">
        <f t="shared" si="12"/>
        <v>0</v>
      </c>
      <c r="AC26" s="5">
        <f t="shared" si="13"/>
        <v>0</v>
      </c>
      <c r="AD26" s="6">
        <f t="shared" si="14"/>
        <v>277.09125905568123</v>
      </c>
      <c r="AE26" s="7"/>
      <c r="AF26" s="7"/>
      <c r="AG26" s="7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</row>
    <row r="27" spans="1:44" ht="33" customHeight="1">
      <c r="A27" s="14">
        <v>19</v>
      </c>
      <c r="B27" s="52" t="s">
        <v>201</v>
      </c>
      <c r="C27" s="52" t="s">
        <v>190</v>
      </c>
      <c r="D27" s="52" t="s">
        <v>213</v>
      </c>
      <c r="E27" s="17"/>
      <c r="F27" s="17"/>
      <c r="G27" s="2"/>
      <c r="H27" s="2">
        <v>11</v>
      </c>
      <c r="I27" s="2"/>
      <c r="J27" s="2"/>
      <c r="K27" s="2"/>
      <c r="L27" s="2"/>
      <c r="M27" s="2"/>
      <c r="N27" s="2"/>
      <c r="O27" s="2"/>
      <c r="P27" s="2">
        <v>6</v>
      </c>
      <c r="Q27" s="4">
        <f t="shared" si="1"/>
        <v>239.78856088939975</v>
      </c>
      <c r="R27" s="5">
        <f t="shared" si="2"/>
        <v>0</v>
      </c>
      <c r="S27" s="5">
        <f t="shared" si="3"/>
        <v>0</v>
      </c>
      <c r="T27" s="5">
        <f t="shared" si="4"/>
        <v>0</v>
      </c>
      <c r="U27" s="5">
        <f t="shared" si="5"/>
        <v>138.78856088939975</v>
      </c>
      <c r="V27" s="5">
        <f t="shared" si="6"/>
        <v>0</v>
      </c>
      <c r="W27" s="5">
        <f t="shared" si="7"/>
        <v>0</v>
      </c>
      <c r="X27" s="5">
        <f t="shared" si="8"/>
        <v>0</v>
      </c>
      <c r="Y27" s="5">
        <f t="shared" si="9"/>
        <v>0</v>
      </c>
      <c r="Z27" s="5">
        <f t="shared" si="10"/>
        <v>0</v>
      </c>
      <c r="AA27" s="5">
        <f t="shared" si="11"/>
        <v>0</v>
      </c>
      <c r="AB27" s="5">
        <f t="shared" si="12"/>
        <v>0</v>
      </c>
      <c r="AC27" s="5">
        <f t="shared" si="13"/>
        <v>101</v>
      </c>
      <c r="AD27" s="6">
        <f t="shared" si="14"/>
        <v>239.78856088939975</v>
      </c>
      <c r="AE27" s="7"/>
      <c r="AF27" s="7"/>
      <c r="AG27" s="7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</row>
    <row r="28" spans="1:44" ht="33" customHeight="1">
      <c r="A28" s="14">
        <v>20</v>
      </c>
      <c r="B28" s="3" t="s">
        <v>328</v>
      </c>
      <c r="C28" s="3" t="s">
        <v>326</v>
      </c>
      <c r="D28" s="3" t="s">
        <v>327</v>
      </c>
      <c r="E28" s="3"/>
      <c r="F28" s="3"/>
      <c r="G28" s="2"/>
      <c r="H28" s="2"/>
      <c r="I28" s="2"/>
      <c r="J28" s="2"/>
      <c r="K28" s="2">
        <v>16</v>
      </c>
      <c r="L28" s="2"/>
      <c r="M28" s="2"/>
      <c r="N28" s="2"/>
      <c r="O28" s="2"/>
      <c r="P28" s="2"/>
      <c r="Q28" s="4">
        <f t="shared" si="1"/>
        <v>239.30269816628146</v>
      </c>
      <c r="R28" s="5">
        <f t="shared" si="2"/>
        <v>0</v>
      </c>
      <c r="S28" s="5">
        <f t="shared" si="3"/>
        <v>0</v>
      </c>
      <c r="T28" s="5">
        <f t="shared" si="4"/>
        <v>0</v>
      </c>
      <c r="U28" s="5">
        <f t="shared" si="5"/>
        <v>0</v>
      </c>
      <c r="V28" s="5">
        <f t="shared" si="6"/>
        <v>0</v>
      </c>
      <c r="W28" s="5">
        <f t="shared" si="7"/>
        <v>0</v>
      </c>
      <c r="X28" s="5">
        <f t="shared" si="8"/>
        <v>239.30269816628146</v>
      </c>
      <c r="Y28" s="5">
        <f t="shared" si="9"/>
        <v>0</v>
      </c>
      <c r="Z28" s="5">
        <f t="shared" si="10"/>
        <v>0</v>
      </c>
      <c r="AA28" s="5">
        <f t="shared" si="11"/>
        <v>0</v>
      </c>
      <c r="AB28" s="5">
        <f t="shared" si="12"/>
        <v>0</v>
      </c>
      <c r="AC28" s="5">
        <f t="shared" si="13"/>
        <v>0</v>
      </c>
      <c r="AD28" s="6">
        <f t="shared" si="14"/>
        <v>239.30269816628146</v>
      </c>
      <c r="AE28" s="7"/>
      <c r="AF28" s="7"/>
      <c r="AG28" s="7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</row>
    <row r="29" spans="1:44" ht="33" customHeight="1">
      <c r="A29" s="28">
        <v>21</v>
      </c>
      <c r="B29" s="52" t="s">
        <v>199</v>
      </c>
      <c r="C29" s="52" t="s">
        <v>188</v>
      </c>
      <c r="D29" s="52" t="s">
        <v>211</v>
      </c>
      <c r="E29" s="17"/>
      <c r="F29" s="17"/>
      <c r="G29" s="2"/>
      <c r="H29" s="2">
        <v>9</v>
      </c>
      <c r="I29" s="2"/>
      <c r="J29" s="2"/>
      <c r="K29" s="2"/>
      <c r="L29" s="2"/>
      <c r="M29" s="2"/>
      <c r="N29" s="2"/>
      <c r="O29" s="2"/>
      <c r="P29" s="2"/>
      <c r="Q29" s="4">
        <f t="shared" si="1"/>
        <v>225.93873660829993</v>
      </c>
      <c r="R29" s="5">
        <f t="shared" si="2"/>
        <v>0</v>
      </c>
      <c r="S29" s="5">
        <f t="shared" si="3"/>
        <v>0</v>
      </c>
      <c r="T29" s="5">
        <f t="shared" si="4"/>
        <v>0</v>
      </c>
      <c r="U29" s="5">
        <f t="shared" si="5"/>
        <v>225.93873660829993</v>
      </c>
      <c r="V29" s="5">
        <f t="shared" si="6"/>
        <v>0</v>
      </c>
      <c r="W29" s="5">
        <f t="shared" si="7"/>
        <v>0</v>
      </c>
      <c r="X29" s="5">
        <f t="shared" si="8"/>
        <v>0</v>
      </c>
      <c r="Y29" s="5">
        <f t="shared" si="9"/>
        <v>0</v>
      </c>
      <c r="Z29" s="5">
        <f t="shared" si="10"/>
        <v>0</v>
      </c>
      <c r="AA29" s="5">
        <f t="shared" si="11"/>
        <v>0</v>
      </c>
      <c r="AB29" s="5">
        <f t="shared" si="12"/>
        <v>0</v>
      </c>
      <c r="AC29" s="5">
        <f t="shared" si="13"/>
        <v>0</v>
      </c>
      <c r="AD29" s="6">
        <f t="shared" si="14"/>
        <v>225.93873660829993</v>
      </c>
      <c r="AE29" s="7"/>
      <c r="AF29" s="7"/>
      <c r="AG29" s="7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</row>
    <row r="30" spans="1:44" ht="33" customHeight="1">
      <c r="A30" s="28">
        <v>22</v>
      </c>
      <c r="B30" s="43" t="s">
        <v>331</v>
      </c>
      <c r="C30" s="43" t="s">
        <v>329</v>
      </c>
      <c r="D30" s="43" t="s">
        <v>330</v>
      </c>
      <c r="E30" s="43"/>
      <c r="F30" s="43"/>
      <c r="G30" s="2"/>
      <c r="H30" s="2"/>
      <c r="I30" s="2"/>
      <c r="J30" s="2"/>
      <c r="K30" s="2">
        <v>17</v>
      </c>
      <c r="L30" s="2"/>
      <c r="M30" s="2"/>
      <c r="N30" s="2"/>
      <c r="O30" s="2"/>
      <c r="P30" s="2"/>
      <c r="Q30" s="4">
        <f t="shared" si="1"/>
        <v>212.97375944393232</v>
      </c>
      <c r="R30" s="5">
        <f t="shared" si="2"/>
        <v>0</v>
      </c>
      <c r="S30" s="5">
        <f t="shared" si="3"/>
        <v>0</v>
      </c>
      <c r="T30" s="5">
        <f t="shared" si="4"/>
        <v>0</v>
      </c>
      <c r="U30" s="5">
        <f t="shared" si="5"/>
        <v>0</v>
      </c>
      <c r="V30" s="5">
        <f t="shared" si="6"/>
        <v>0</v>
      </c>
      <c r="W30" s="5">
        <f t="shared" si="7"/>
        <v>0</v>
      </c>
      <c r="X30" s="5">
        <f t="shared" si="8"/>
        <v>212.97375944393232</v>
      </c>
      <c r="Y30" s="5">
        <f t="shared" si="9"/>
        <v>0</v>
      </c>
      <c r="Z30" s="5">
        <f t="shared" si="10"/>
        <v>0</v>
      </c>
      <c r="AA30" s="5">
        <f t="shared" si="11"/>
        <v>0</v>
      </c>
      <c r="AB30" s="5">
        <f t="shared" si="12"/>
        <v>0</v>
      </c>
      <c r="AC30" s="5">
        <f t="shared" si="13"/>
        <v>0</v>
      </c>
      <c r="AD30" s="6">
        <f t="shared" si="14"/>
        <v>212.97375944393232</v>
      </c>
      <c r="AE30" s="7"/>
      <c r="AF30" s="7"/>
      <c r="AG30" s="7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</row>
    <row r="31" spans="1:44" ht="33" customHeight="1">
      <c r="A31" s="28">
        <v>23</v>
      </c>
      <c r="B31" s="14" t="s">
        <v>334</v>
      </c>
      <c r="C31" s="15" t="s">
        <v>332</v>
      </c>
      <c r="D31" s="14" t="s">
        <v>333</v>
      </c>
      <c r="E31" s="14"/>
      <c r="F31" s="14"/>
      <c r="G31" s="2"/>
      <c r="H31" s="3"/>
      <c r="I31" s="3"/>
      <c r="J31" s="3"/>
      <c r="K31" s="2">
        <v>18</v>
      </c>
      <c r="L31" s="2"/>
      <c r="M31" s="2"/>
      <c r="N31" s="2"/>
      <c r="O31" s="2"/>
      <c r="P31" s="2"/>
      <c r="Q31" s="4">
        <f t="shared" si="1"/>
        <v>188.1501757189002</v>
      </c>
      <c r="R31" s="5">
        <f t="shared" si="2"/>
        <v>0</v>
      </c>
      <c r="S31" s="5">
        <f t="shared" si="3"/>
        <v>0</v>
      </c>
      <c r="T31" s="5">
        <f t="shared" si="4"/>
        <v>0</v>
      </c>
      <c r="U31" s="5">
        <f t="shared" si="5"/>
        <v>0</v>
      </c>
      <c r="V31" s="5">
        <f t="shared" si="6"/>
        <v>0</v>
      </c>
      <c r="W31" s="5">
        <f t="shared" si="7"/>
        <v>0</v>
      </c>
      <c r="X31" s="5">
        <f t="shared" si="8"/>
        <v>188.1501757189002</v>
      </c>
      <c r="Y31" s="5">
        <f t="shared" si="9"/>
        <v>0</v>
      </c>
      <c r="Z31" s="5">
        <f t="shared" si="10"/>
        <v>0</v>
      </c>
      <c r="AA31" s="5">
        <f t="shared" si="11"/>
        <v>0</v>
      </c>
      <c r="AB31" s="5">
        <f t="shared" si="12"/>
        <v>0</v>
      </c>
      <c r="AC31" s="5">
        <f t="shared" si="13"/>
        <v>0</v>
      </c>
      <c r="AD31" s="6">
        <f t="shared" si="14"/>
        <v>188.1501757189002</v>
      </c>
      <c r="AE31" s="7"/>
      <c r="AF31" s="7"/>
      <c r="AG31" s="7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</row>
    <row r="32" spans="1:44" ht="33" customHeight="1">
      <c r="A32" s="28">
        <v>24</v>
      </c>
      <c r="B32" s="43" t="s">
        <v>484</v>
      </c>
      <c r="C32" s="59" t="s">
        <v>483</v>
      </c>
      <c r="D32" s="46" t="s">
        <v>482</v>
      </c>
      <c r="E32" s="3"/>
      <c r="F32" s="3"/>
      <c r="G32" s="2"/>
      <c r="H32" s="2"/>
      <c r="I32" s="2"/>
      <c r="J32" s="2">
        <v>5</v>
      </c>
      <c r="K32" s="2"/>
      <c r="L32" s="2"/>
      <c r="M32" s="2"/>
      <c r="N32" s="2"/>
      <c r="O32" s="2"/>
      <c r="P32" s="2"/>
      <c r="Q32" s="4">
        <f t="shared" si="1"/>
        <v>180.18124604762482</v>
      </c>
      <c r="R32" s="5">
        <f t="shared" si="2"/>
        <v>0</v>
      </c>
      <c r="S32" s="5">
        <f t="shared" si="3"/>
        <v>0</v>
      </c>
      <c r="T32" s="5">
        <f t="shared" si="4"/>
        <v>0</v>
      </c>
      <c r="U32" s="5">
        <f t="shared" si="5"/>
        <v>0</v>
      </c>
      <c r="V32" s="5">
        <f t="shared" si="6"/>
        <v>0</v>
      </c>
      <c r="W32" s="5">
        <f t="shared" si="7"/>
        <v>180.18124604762482</v>
      </c>
      <c r="X32" s="5">
        <f t="shared" si="8"/>
        <v>0</v>
      </c>
      <c r="Y32" s="5">
        <f t="shared" si="9"/>
        <v>0</v>
      </c>
      <c r="Z32" s="5">
        <f t="shared" si="10"/>
        <v>0</v>
      </c>
      <c r="AA32" s="5">
        <f t="shared" si="11"/>
        <v>0</v>
      </c>
      <c r="AB32" s="5">
        <f t="shared" si="12"/>
        <v>0</v>
      </c>
      <c r="AC32" s="5">
        <f t="shared" si="13"/>
        <v>0</v>
      </c>
      <c r="AD32" s="6">
        <f t="shared" si="14"/>
        <v>180.18124604762482</v>
      </c>
      <c r="AE32" s="7"/>
      <c r="AF32" s="7"/>
      <c r="AG32" s="7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</row>
    <row r="33" spans="1:44" ht="33" customHeight="1">
      <c r="A33" s="28">
        <v>25</v>
      </c>
      <c r="B33" s="1" t="s">
        <v>337</v>
      </c>
      <c r="C33" s="1" t="s">
        <v>335</v>
      </c>
      <c r="D33" s="1" t="s">
        <v>336</v>
      </c>
      <c r="E33" s="17"/>
      <c r="F33" s="17"/>
      <c r="G33" s="2"/>
      <c r="H33" s="2"/>
      <c r="I33" s="2"/>
      <c r="J33" s="2"/>
      <c r="K33" s="2">
        <v>19</v>
      </c>
      <c r="L33" s="2"/>
      <c r="M33" s="2"/>
      <c r="N33" s="2"/>
      <c r="O33" s="2"/>
      <c r="P33" s="2"/>
      <c r="Q33" s="4">
        <f t="shared" si="1"/>
        <v>164.6690798693773</v>
      </c>
      <c r="R33" s="5">
        <f t="shared" si="2"/>
        <v>0</v>
      </c>
      <c r="S33" s="5">
        <f t="shared" si="3"/>
        <v>0</v>
      </c>
      <c r="T33" s="5">
        <f t="shared" si="4"/>
        <v>0</v>
      </c>
      <c r="U33" s="5">
        <f t="shared" si="5"/>
        <v>0</v>
      </c>
      <c r="V33" s="5">
        <f t="shared" si="6"/>
        <v>0</v>
      </c>
      <c r="W33" s="5">
        <f t="shared" si="7"/>
        <v>0</v>
      </c>
      <c r="X33" s="5">
        <f t="shared" si="8"/>
        <v>164.6690798693773</v>
      </c>
      <c r="Y33" s="5">
        <f t="shared" si="9"/>
        <v>0</v>
      </c>
      <c r="Z33" s="5">
        <f t="shared" si="10"/>
        <v>0</v>
      </c>
      <c r="AA33" s="5">
        <f t="shared" si="11"/>
        <v>0</v>
      </c>
      <c r="AB33" s="5">
        <f t="shared" si="12"/>
        <v>0</v>
      </c>
      <c r="AC33" s="5">
        <f t="shared" si="13"/>
        <v>0</v>
      </c>
      <c r="AD33" s="6">
        <f t="shared" si="14"/>
        <v>164.6690798693773</v>
      </c>
      <c r="AE33" s="7"/>
      <c r="AF33" s="7"/>
      <c r="AG33" s="7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</row>
    <row r="34" spans="1:44" ht="33" customHeight="1">
      <c r="A34" s="28">
        <v>26</v>
      </c>
      <c r="B34" s="3" t="s">
        <v>339</v>
      </c>
      <c r="C34" s="3" t="s">
        <v>338</v>
      </c>
      <c r="D34" s="3" t="s">
        <v>340</v>
      </c>
      <c r="E34" s="3"/>
      <c r="F34" s="3"/>
      <c r="G34" s="2"/>
      <c r="H34" s="2"/>
      <c r="I34" s="2"/>
      <c r="J34" s="2"/>
      <c r="K34" s="2">
        <v>20</v>
      </c>
      <c r="L34" s="2"/>
      <c r="M34" s="2"/>
      <c r="N34" s="2"/>
      <c r="O34" s="2"/>
      <c r="P34" s="2"/>
      <c r="Q34" s="4">
        <f t="shared" si="1"/>
        <v>142.39268515822508</v>
      </c>
      <c r="R34" s="5">
        <f t="shared" si="2"/>
        <v>0</v>
      </c>
      <c r="S34" s="5">
        <f t="shared" si="3"/>
        <v>0</v>
      </c>
      <c r="T34" s="5">
        <f t="shared" si="4"/>
        <v>0</v>
      </c>
      <c r="U34" s="5">
        <f t="shared" si="5"/>
        <v>0</v>
      </c>
      <c r="V34" s="5">
        <f t="shared" si="6"/>
        <v>0</v>
      </c>
      <c r="W34" s="5">
        <f t="shared" si="7"/>
        <v>0</v>
      </c>
      <c r="X34" s="5">
        <f t="shared" si="8"/>
        <v>142.39268515822508</v>
      </c>
      <c r="Y34" s="5">
        <f t="shared" si="9"/>
        <v>0</v>
      </c>
      <c r="Z34" s="5">
        <f t="shared" si="10"/>
        <v>0</v>
      </c>
      <c r="AA34" s="5">
        <f t="shared" si="11"/>
        <v>0</v>
      </c>
      <c r="AB34" s="5">
        <f t="shared" si="12"/>
        <v>0</v>
      </c>
      <c r="AC34" s="5">
        <f t="shared" si="13"/>
        <v>0</v>
      </c>
      <c r="AD34" s="6">
        <f t="shared" si="14"/>
        <v>142.39268515822508</v>
      </c>
      <c r="AE34" s="7"/>
      <c r="AF34" s="7"/>
      <c r="AG34" s="7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</row>
    <row r="35" spans="1:44" ht="33" customHeight="1">
      <c r="A35" s="2">
        <v>27</v>
      </c>
      <c r="B35" s="17" t="s">
        <v>343</v>
      </c>
      <c r="C35" s="42" t="s">
        <v>341</v>
      </c>
      <c r="D35" s="17" t="s">
        <v>345</v>
      </c>
      <c r="E35" s="17"/>
      <c r="F35" s="17"/>
      <c r="G35" s="2"/>
      <c r="H35" s="2"/>
      <c r="I35" s="2"/>
      <c r="J35" s="2"/>
      <c r="K35" s="2">
        <v>21</v>
      </c>
      <c r="L35" s="2"/>
      <c r="M35" s="2"/>
      <c r="N35" s="2"/>
      <c r="O35" s="2"/>
      <c r="P35" s="2"/>
      <c r="Q35" s="4">
        <f t="shared" si="1"/>
        <v>121.20338608828699</v>
      </c>
      <c r="R35" s="5">
        <f t="shared" si="2"/>
        <v>0</v>
      </c>
      <c r="S35" s="5">
        <f t="shared" si="3"/>
        <v>0</v>
      </c>
      <c r="T35" s="5">
        <f t="shared" si="4"/>
        <v>0</v>
      </c>
      <c r="U35" s="5">
        <f t="shared" si="5"/>
        <v>0</v>
      </c>
      <c r="V35" s="5">
        <f t="shared" si="6"/>
        <v>0</v>
      </c>
      <c r="W35" s="5">
        <f t="shared" si="7"/>
        <v>0</v>
      </c>
      <c r="X35" s="5">
        <f t="shared" si="8"/>
        <v>121.20338608828699</v>
      </c>
      <c r="Y35" s="5">
        <f t="shared" si="9"/>
        <v>0</v>
      </c>
      <c r="Z35" s="5">
        <f t="shared" si="10"/>
        <v>0</v>
      </c>
      <c r="AA35" s="5">
        <f t="shared" si="11"/>
        <v>0</v>
      </c>
      <c r="AB35" s="5">
        <f t="shared" si="12"/>
        <v>0</v>
      </c>
      <c r="AC35" s="5">
        <f t="shared" si="13"/>
        <v>0</v>
      </c>
      <c r="AD35" s="6">
        <f t="shared" si="14"/>
        <v>121.20338608828699</v>
      </c>
      <c r="AE35" s="7"/>
      <c r="AF35" s="7"/>
      <c r="AG35" s="7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</row>
    <row r="36" spans="1:44" ht="33" customHeight="1">
      <c r="A36" s="2">
        <v>28</v>
      </c>
      <c r="B36" s="52" t="s">
        <v>202</v>
      </c>
      <c r="C36" s="52" t="s">
        <v>191</v>
      </c>
      <c r="D36" s="52" t="s">
        <v>214</v>
      </c>
      <c r="E36" s="43"/>
      <c r="F36" s="43"/>
      <c r="G36" s="2"/>
      <c r="H36" s="2">
        <v>12</v>
      </c>
      <c r="I36" s="2"/>
      <c r="J36" s="2"/>
      <c r="K36" s="2"/>
      <c r="L36" s="2"/>
      <c r="M36" s="2"/>
      <c r="N36" s="2"/>
      <c r="O36" s="2"/>
      <c r="P36" s="2"/>
      <c r="Q36" s="4">
        <f t="shared" si="1"/>
        <v>101</v>
      </c>
      <c r="R36" s="5">
        <f t="shared" si="2"/>
        <v>0</v>
      </c>
      <c r="S36" s="5">
        <f t="shared" si="3"/>
        <v>0</v>
      </c>
      <c r="T36" s="5">
        <f t="shared" si="4"/>
        <v>0</v>
      </c>
      <c r="U36" s="5">
        <f t="shared" si="5"/>
        <v>101</v>
      </c>
      <c r="V36" s="5">
        <f t="shared" si="6"/>
        <v>0</v>
      </c>
      <c r="W36" s="5">
        <f t="shared" si="7"/>
        <v>0</v>
      </c>
      <c r="X36" s="5">
        <f t="shared" si="8"/>
        <v>0</v>
      </c>
      <c r="Y36" s="5">
        <f t="shared" si="9"/>
        <v>0</v>
      </c>
      <c r="Z36" s="5">
        <f t="shared" si="10"/>
        <v>0</v>
      </c>
      <c r="AA36" s="5">
        <f t="shared" si="11"/>
        <v>0</v>
      </c>
      <c r="AB36" s="5">
        <f t="shared" si="12"/>
        <v>0</v>
      </c>
      <c r="AC36" s="5">
        <f t="shared" si="13"/>
        <v>0</v>
      </c>
      <c r="AD36" s="6">
        <f t="shared" si="14"/>
        <v>101</v>
      </c>
      <c r="AE36" s="7"/>
      <c r="AF36" s="7"/>
      <c r="AG36" s="7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</row>
    <row r="37" spans="1:44" ht="33" customHeight="1">
      <c r="A37" s="2">
        <v>29</v>
      </c>
      <c r="B37" s="1" t="s">
        <v>344</v>
      </c>
      <c r="C37" s="1" t="s">
        <v>342</v>
      </c>
      <c r="D37" s="1" t="s">
        <v>346</v>
      </c>
      <c r="E37" s="43"/>
      <c r="F37" s="43"/>
      <c r="G37" s="2"/>
      <c r="H37" s="2"/>
      <c r="I37" s="2"/>
      <c r="J37" s="2"/>
      <c r="K37" s="2">
        <v>22</v>
      </c>
      <c r="L37" s="2"/>
      <c r="M37" s="2"/>
      <c r="N37" s="2"/>
      <c r="O37" s="2"/>
      <c r="P37" s="2"/>
      <c r="Q37" s="4">
        <f t="shared" si="1"/>
        <v>101</v>
      </c>
      <c r="R37" s="5">
        <f t="shared" si="2"/>
        <v>0</v>
      </c>
      <c r="S37" s="5">
        <f t="shared" si="3"/>
        <v>0</v>
      </c>
      <c r="T37" s="5">
        <f t="shared" si="4"/>
        <v>0</v>
      </c>
      <c r="U37" s="5">
        <f t="shared" si="5"/>
        <v>0</v>
      </c>
      <c r="V37" s="5">
        <f t="shared" si="6"/>
        <v>0</v>
      </c>
      <c r="W37" s="5">
        <f t="shared" si="7"/>
        <v>0</v>
      </c>
      <c r="X37" s="5">
        <f t="shared" si="8"/>
        <v>101</v>
      </c>
      <c r="Y37" s="5">
        <f t="shared" si="9"/>
        <v>0</v>
      </c>
      <c r="Z37" s="5">
        <f t="shared" si="10"/>
        <v>0</v>
      </c>
      <c r="AA37" s="5">
        <f t="shared" si="11"/>
        <v>0</v>
      </c>
      <c r="AB37" s="5">
        <f t="shared" si="12"/>
        <v>0</v>
      </c>
      <c r="AC37" s="5">
        <f t="shared" si="13"/>
        <v>0</v>
      </c>
      <c r="AD37" s="6">
        <f t="shared" si="14"/>
        <v>101</v>
      </c>
      <c r="AE37" s="7"/>
      <c r="AF37" s="7"/>
      <c r="AG37" s="7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</row>
    <row r="38" spans="1:44" ht="33" customHeight="1">
      <c r="A38" s="2">
        <v>30</v>
      </c>
      <c r="B38" s="17"/>
      <c r="C38" s="42"/>
      <c r="D38" s="17"/>
      <c r="E38" s="17"/>
      <c r="F38" s="17"/>
      <c r="G38" s="2"/>
      <c r="H38" s="2"/>
      <c r="I38" s="2"/>
      <c r="J38" s="2"/>
      <c r="K38" s="2"/>
      <c r="L38" s="2"/>
      <c r="M38" s="2"/>
      <c r="N38" s="2"/>
      <c r="O38" s="2"/>
      <c r="P38" s="2"/>
      <c r="Q38" s="4">
        <f t="shared" si="1"/>
        <v>0</v>
      </c>
      <c r="R38" s="5">
        <f t="shared" si="2"/>
        <v>0</v>
      </c>
      <c r="S38" s="5">
        <f t="shared" si="3"/>
        <v>0</v>
      </c>
      <c r="T38" s="5">
        <f t="shared" si="4"/>
        <v>0</v>
      </c>
      <c r="U38" s="5">
        <f t="shared" si="5"/>
        <v>0</v>
      </c>
      <c r="V38" s="5">
        <f t="shared" si="6"/>
        <v>0</v>
      </c>
      <c r="W38" s="5">
        <f t="shared" si="7"/>
        <v>0</v>
      </c>
      <c r="X38" s="5">
        <f t="shared" si="8"/>
        <v>0</v>
      </c>
      <c r="Y38" s="5">
        <f t="shared" si="9"/>
        <v>0</v>
      </c>
      <c r="Z38" s="5">
        <f t="shared" si="10"/>
        <v>0</v>
      </c>
      <c r="AA38" s="5">
        <f t="shared" si="11"/>
        <v>0</v>
      </c>
      <c r="AB38" s="5">
        <f t="shared" si="12"/>
        <v>0</v>
      </c>
      <c r="AC38" s="5">
        <f t="shared" si="13"/>
        <v>0</v>
      </c>
      <c r="AD38" s="6">
        <f t="shared" si="14"/>
        <v>0</v>
      </c>
      <c r="AE38" s="7"/>
      <c r="AF38" s="7"/>
      <c r="AG38" s="7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</row>
    <row r="39" spans="1:44" ht="33" customHeight="1">
      <c r="A39" s="2">
        <v>31</v>
      </c>
      <c r="B39" s="43"/>
      <c r="C39" s="43"/>
      <c r="D39" s="44"/>
      <c r="E39" s="43"/>
      <c r="F39" s="43"/>
      <c r="G39" s="2"/>
      <c r="H39" s="2"/>
      <c r="I39" s="2"/>
      <c r="J39" s="2"/>
      <c r="K39" s="2"/>
      <c r="L39" s="2"/>
      <c r="M39" s="2"/>
      <c r="N39" s="2"/>
      <c r="O39" s="2"/>
      <c r="P39" s="2"/>
      <c r="Q39" s="4">
        <f t="shared" si="1"/>
        <v>0</v>
      </c>
      <c r="R39" s="5">
        <f t="shared" si="2"/>
        <v>0</v>
      </c>
      <c r="S39" s="5">
        <f t="shared" si="3"/>
        <v>0</v>
      </c>
      <c r="T39" s="5">
        <f t="shared" si="4"/>
        <v>0</v>
      </c>
      <c r="U39" s="5">
        <f t="shared" si="5"/>
        <v>0</v>
      </c>
      <c r="V39" s="5">
        <f t="shared" si="6"/>
        <v>0</v>
      </c>
      <c r="W39" s="5">
        <f t="shared" si="7"/>
        <v>0</v>
      </c>
      <c r="X39" s="5">
        <f t="shared" si="8"/>
        <v>0</v>
      </c>
      <c r="Y39" s="5">
        <f t="shared" si="9"/>
        <v>0</v>
      </c>
      <c r="Z39" s="5">
        <f t="shared" si="10"/>
        <v>0</v>
      </c>
      <c r="AA39" s="5">
        <f t="shared" si="11"/>
        <v>0</v>
      </c>
      <c r="AB39" s="5">
        <f t="shared" si="12"/>
        <v>0</v>
      </c>
      <c r="AC39" s="5">
        <f t="shared" si="13"/>
        <v>0</v>
      </c>
      <c r="AD39" s="6">
        <f t="shared" si="14"/>
        <v>0</v>
      </c>
      <c r="AE39" s="7"/>
      <c r="AF39" s="7"/>
      <c r="AG39" s="7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</row>
    <row r="40" spans="1:44" ht="33" customHeight="1">
      <c r="A40" s="2">
        <v>32</v>
      </c>
      <c r="B40" s="43"/>
      <c r="C40" s="43"/>
      <c r="D40" s="46"/>
      <c r="E40" s="3"/>
      <c r="F40" s="3"/>
      <c r="G40" s="2"/>
      <c r="H40" s="2"/>
      <c r="I40" s="2"/>
      <c r="J40" s="2"/>
      <c r="K40" s="2"/>
      <c r="L40" s="2"/>
      <c r="M40" s="2"/>
      <c r="N40" s="2"/>
      <c r="O40" s="2"/>
      <c r="P40" s="2"/>
      <c r="Q40" s="4">
        <f t="shared" si="1"/>
        <v>0</v>
      </c>
      <c r="R40" s="5">
        <f t="shared" si="2"/>
        <v>0</v>
      </c>
      <c r="S40" s="5">
        <f t="shared" si="3"/>
        <v>0</v>
      </c>
      <c r="T40" s="5">
        <f t="shared" si="4"/>
        <v>0</v>
      </c>
      <c r="U40" s="5">
        <f t="shared" si="5"/>
        <v>0</v>
      </c>
      <c r="V40" s="5">
        <f t="shared" si="6"/>
        <v>0</v>
      </c>
      <c r="W40" s="5">
        <f t="shared" si="7"/>
        <v>0</v>
      </c>
      <c r="X40" s="5">
        <f t="shared" si="8"/>
        <v>0</v>
      </c>
      <c r="Y40" s="5">
        <f t="shared" si="9"/>
        <v>0</v>
      </c>
      <c r="Z40" s="5">
        <f t="shared" si="10"/>
        <v>0</v>
      </c>
      <c r="AA40" s="5">
        <f t="shared" si="11"/>
        <v>0</v>
      </c>
      <c r="AB40" s="5">
        <f t="shared" si="12"/>
        <v>0</v>
      </c>
      <c r="AC40" s="5">
        <f t="shared" si="13"/>
        <v>0</v>
      </c>
      <c r="AD40" s="6">
        <f t="shared" si="14"/>
        <v>0</v>
      </c>
      <c r="AE40" s="7"/>
      <c r="AF40" s="7"/>
      <c r="AG40" s="7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</row>
    <row r="41" spans="1:44" ht="33" customHeight="1">
      <c r="A41" s="2">
        <v>33</v>
      </c>
      <c r="B41" s="1"/>
      <c r="C41" s="1"/>
      <c r="D41" s="1"/>
      <c r="E41" s="3"/>
      <c r="F41" s="3"/>
      <c r="G41" s="2"/>
      <c r="H41" s="2"/>
      <c r="I41" s="2"/>
      <c r="J41" s="2"/>
      <c r="K41" s="2"/>
      <c r="L41" s="2"/>
      <c r="M41" s="2"/>
      <c r="N41" s="2"/>
      <c r="O41" s="2"/>
      <c r="P41" s="2"/>
      <c r="Q41" s="4">
        <f aca="true" t="shared" si="15" ref="Q41:Q62">AD41</f>
        <v>0</v>
      </c>
      <c r="R41" s="5">
        <f aca="true" t="shared" si="16" ref="R41:R62">IF(OR(E41="",E41="-"),0,E$8*(101+1000*LOG10(E$7/E41)))</f>
        <v>0</v>
      </c>
      <c r="S41" s="5">
        <f aca="true" t="shared" si="17" ref="S41:S62">IF(OR(F41="",F41="-"),0,F$8*(101+1000*LOG10(F$7/F41)))</f>
        <v>0</v>
      </c>
      <c r="T41" s="5">
        <f aca="true" t="shared" si="18" ref="T41:T62">IF(OR(G41="",G41="-"),0,G$8*(101+1000*LOG10(G$7/G41)))</f>
        <v>0</v>
      </c>
      <c r="U41" s="5">
        <f aca="true" t="shared" si="19" ref="U41:U62">IF(OR(H41="",H41="-"),0,H$8*(101+1000*LOG10(H$7/H41)))</f>
        <v>0</v>
      </c>
      <c r="V41" s="5">
        <f aca="true" t="shared" si="20" ref="V41:V62">IF(OR(I41="",I41="-"),0,I$8*(101+1000*LOG10(I$7/I41)))</f>
        <v>0</v>
      </c>
      <c r="W41" s="5">
        <f aca="true" t="shared" si="21" ref="W41:W62">IF(OR(J41="",J41="-"),0,J$8*(101+1000*LOG10(J$7/J41)))</f>
        <v>0</v>
      </c>
      <c r="X41" s="5">
        <f aca="true" t="shared" si="22" ref="X41:X62">IF(OR(K41="",K41="-"),0,K$8*(101+1000*LOG10(K$7/K41)))</f>
        <v>0</v>
      </c>
      <c r="Y41" s="5">
        <f aca="true" t="shared" si="23" ref="Y41:Y62">IF(OR(L41="",L41="-"),0,L$8*(101+1000*LOG10(L$7/L41)))</f>
        <v>0</v>
      </c>
      <c r="Z41" s="5">
        <f aca="true" t="shared" si="24" ref="Z41:Z62">IF(OR(M41="",M41="-"),0,M$8*(101+1000*LOG10(M$7/M41)))</f>
        <v>0</v>
      </c>
      <c r="AA41" s="5">
        <f aca="true" t="shared" si="25" ref="AA41:AA62">IF(OR(N41="",N41="-"),0,N$8*(101+1000*LOG10(N$7/N41)))</f>
        <v>0</v>
      </c>
      <c r="AB41" s="5">
        <f aca="true" t="shared" si="26" ref="AB41:AB62">IF(OR(O41="",O41="-"),0,O$8*(101+1000*LOG10(O$7/O41)))</f>
        <v>0</v>
      </c>
      <c r="AC41" s="5">
        <f aca="true" t="shared" si="27" ref="AC41:AC62">IF(OR(P41="",P41="-"),0,P$8*(101+1000*LOG10(P$7/P41)))</f>
        <v>0</v>
      </c>
      <c r="AD41" s="6">
        <f aca="true" t="shared" si="28" ref="AD41:AD62">SUM(R41:AC41)</f>
        <v>0</v>
      </c>
      <c r="AE41" s="7"/>
      <c r="AF41" s="7"/>
      <c r="AG41" s="7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</row>
    <row r="42" spans="1:44" ht="33" customHeight="1">
      <c r="A42" s="2">
        <v>34</v>
      </c>
      <c r="B42" s="3"/>
      <c r="C42" s="3"/>
      <c r="D42" s="3"/>
      <c r="E42" s="3"/>
      <c r="F42" s="3"/>
      <c r="G42" s="2"/>
      <c r="H42" s="2"/>
      <c r="I42" s="2"/>
      <c r="J42" s="2"/>
      <c r="K42" s="2"/>
      <c r="L42" s="2"/>
      <c r="M42" s="2"/>
      <c r="N42" s="2"/>
      <c r="O42" s="2"/>
      <c r="P42" s="2"/>
      <c r="Q42" s="4">
        <f t="shared" si="15"/>
        <v>0</v>
      </c>
      <c r="R42" s="5">
        <f t="shared" si="16"/>
        <v>0</v>
      </c>
      <c r="S42" s="5">
        <f t="shared" si="17"/>
        <v>0</v>
      </c>
      <c r="T42" s="5">
        <f t="shared" si="18"/>
        <v>0</v>
      </c>
      <c r="U42" s="5">
        <f t="shared" si="19"/>
        <v>0</v>
      </c>
      <c r="V42" s="5">
        <f t="shared" si="20"/>
        <v>0</v>
      </c>
      <c r="W42" s="5">
        <f t="shared" si="21"/>
        <v>0</v>
      </c>
      <c r="X42" s="5">
        <f t="shared" si="22"/>
        <v>0</v>
      </c>
      <c r="Y42" s="5">
        <f t="shared" si="23"/>
        <v>0</v>
      </c>
      <c r="Z42" s="5">
        <f t="shared" si="24"/>
        <v>0</v>
      </c>
      <c r="AA42" s="5">
        <f t="shared" si="25"/>
        <v>0</v>
      </c>
      <c r="AB42" s="5">
        <f t="shared" si="26"/>
        <v>0</v>
      </c>
      <c r="AC42" s="5">
        <f t="shared" si="27"/>
        <v>0</v>
      </c>
      <c r="AD42" s="6">
        <f t="shared" si="28"/>
        <v>0</v>
      </c>
      <c r="AE42" s="7"/>
      <c r="AF42" s="7"/>
      <c r="AG42" s="7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</row>
    <row r="43" spans="1:44" ht="33" customHeight="1">
      <c r="A43" s="2">
        <v>35</v>
      </c>
      <c r="B43" s="43"/>
      <c r="C43" s="43"/>
      <c r="D43" s="43"/>
      <c r="E43" s="43"/>
      <c r="F43" s="43"/>
      <c r="G43" s="2"/>
      <c r="H43" s="2"/>
      <c r="I43" s="2"/>
      <c r="J43" s="2"/>
      <c r="K43" s="2"/>
      <c r="L43" s="2"/>
      <c r="M43" s="2"/>
      <c r="N43" s="2"/>
      <c r="O43" s="2"/>
      <c r="P43" s="2"/>
      <c r="Q43" s="4">
        <f t="shared" si="15"/>
        <v>0</v>
      </c>
      <c r="R43" s="5">
        <f t="shared" si="16"/>
        <v>0</v>
      </c>
      <c r="S43" s="5">
        <f t="shared" si="17"/>
        <v>0</v>
      </c>
      <c r="T43" s="5">
        <f t="shared" si="18"/>
        <v>0</v>
      </c>
      <c r="U43" s="5">
        <f t="shared" si="19"/>
        <v>0</v>
      </c>
      <c r="V43" s="5">
        <f t="shared" si="20"/>
        <v>0</v>
      </c>
      <c r="W43" s="5">
        <f t="shared" si="21"/>
        <v>0</v>
      </c>
      <c r="X43" s="5">
        <f t="shared" si="22"/>
        <v>0</v>
      </c>
      <c r="Y43" s="5">
        <f t="shared" si="23"/>
        <v>0</v>
      </c>
      <c r="Z43" s="5">
        <f t="shared" si="24"/>
        <v>0</v>
      </c>
      <c r="AA43" s="5">
        <f t="shared" si="25"/>
        <v>0</v>
      </c>
      <c r="AB43" s="5">
        <f t="shared" si="26"/>
        <v>0</v>
      </c>
      <c r="AC43" s="5">
        <f t="shared" si="27"/>
        <v>0</v>
      </c>
      <c r="AD43" s="6">
        <f t="shared" si="28"/>
        <v>0</v>
      </c>
      <c r="AE43" s="7"/>
      <c r="AF43" s="7"/>
      <c r="AG43" s="7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</row>
    <row r="44" spans="1:44" ht="33" customHeight="1">
      <c r="A44" s="2">
        <v>36</v>
      </c>
      <c r="B44" s="1"/>
      <c r="C44" s="1"/>
      <c r="D44" s="1"/>
      <c r="E44" s="17"/>
      <c r="F44" s="17"/>
      <c r="G44" s="2"/>
      <c r="H44" s="2"/>
      <c r="I44" s="2"/>
      <c r="J44" s="2"/>
      <c r="K44" s="2"/>
      <c r="L44" s="2"/>
      <c r="M44" s="2"/>
      <c r="N44" s="2"/>
      <c r="O44" s="2"/>
      <c r="P44" s="2"/>
      <c r="Q44" s="4">
        <f t="shared" si="15"/>
        <v>0</v>
      </c>
      <c r="R44" s="5">
        <f t="shared" si="16"/>
        <v>0</v>
      </c>
      <c r="S44" s="5">
        <f t="shared" si="17"/>
        <v>0</v>
      </c>
      <c r="T44" s="5">
        <f t="shared" si="18"/>
        <v>0</v>
      </c>
      <c r="U44" s="5">
        <f t="shared" si="19"/>
        <v>0</v>
      </c>
      <c r="V44" s="5">
        <f t="shared" si="20"/>
        <v>0</v>
      </c>
      <c r="W44" s="5">
        <f t="shared" si="21"/>
        <v>0</v>
      </c>
      <c r="X44" s="5">
        <f t="shared" si="22"/>
        <v>0</v>
      </c>
      <c r="Y44" s="5">
        <f t="shared" si="23"/>
        <v>0</v>
      </c>
      <c r="Z44" s="5">
        <f t="shared" si="24"/>
        <v>0</v>
      </c>
      <c r="AA44" s="5">
        <f t="shared" si="25"/>
        <v>0</v>
      </c>
      <c r="AB44" s="5">
        <f t="shared" si="26"/>
        <v>0</v>
      </c>
      <c r="AC44" s="5">
        <f t="shared" si="27"/>
        <v>0</v>
      </c>
      <c r="AD44" s="6">
        <f t="shared" si="28"/>
        <v>0</v>
      </c>
      <c r="AE44" s="7"/>
      <c r="AF44" s="7"/>
      <c r="AG44" s="7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</row>
    <row r="45" spans="1:44" ht="33" customHeight="1">
      <c r="A45" s="2">
        <v>37</v>
      </c>
      <c r="B45" s="3"/>
      <c r="C45" s="3"/>
      <c r="D45" s="3"/>
      <c r="E45" s="3"/>
      <c r="F45" s="3"/>
      <c r="G45" s="2"/>
      <c r="H45" s="2"/>
      <c r="I45" s="2"/>
      <c r="J45" s="2"/>
      <c r="K45" s="2"/>
      <c r="L45" s="2"/>
      <c r="M45" s="2"/>
      <c r="N45" s="2"/>
      <c r="O45" s="2"/>
      <c r="P45" s="2"/>
      <c r="Q45" s="4">
        <f t="shared" si="15"/>
        <v>0</v>
      </c>
      <c r="R45" s="5">
        <f t="shared" si="16"/>
        <v>0</v>
      </c>
      <c r="S45" s="5">
        <f t="shared" si="17"/>
        <v>0</v>
      </c>
      <c r="T45" s="5">
        <f t="shared" si="18"/>
        <v>0</v>
      </c>
      <c r="U45" s="5">
        <f t="shared" si="19"/>
        <v>0</v>
      </c>
      <c r="V45" s="5">
        <f t="shared" si="20"/>
        <v>0</v>
      </c>
      <c r="W45" s="5">
        <f t="shared" si="21"/>
        <v>0</v>
      </c>
      <c r="X45" s="5">
        <f t="shared" si="22"/>
        <v>0</v>
      </c>
      <c r="Y45" s="5">
        <f t="shared" si="23"/>
        <v>0</v>
      </c>
      <c r="Z45" s="5">
        <f t="shared" si="24"/>
        <v>0</v>
      </c>
      <c r="AA45" s="5">
        <f t="shared" si="25"/>
        <v>0</v>
      </c>
      <c r="AB45" s="5">
        <f t="shared" si="26"/>
        <v>0</v>
      </c>
      <c r="AC45" s="5">
        <f t="shared" si="27"/>
        <v>0</v>
      </c>
      <c r="AD45" s="6">
        <f t="shared" si="28"/>
        <v>0</v>
      </c>
      <c r="AE45" s="7"/>
      <c r="AF45" s="7"/>
      <c r="AG45" s="7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</row>
    <row r="46" spans="1:44" ht="33" customHeight="1">
      <c r="A46" s="2">
        <v>38</v>
      </c>
      <c r="B46" s="17"/>
      <c r="C46" s="42"/>
      <c r="D46" s="17"/>
      <c r="E46" s="17"/>
      <c r="F46" s="17"/>
      <c r="G46" s="2"/>
      <c r="H46" s="2"/>
      <c r="I46" s="2"/>
      <c r="J46" s="2"/>
      <c r="K46" s="2"/>
      <c r="L46" s="2"/>
      <c r="M46" s="2"/>
      <c r="N46" s="2"/>
      <c r="O46" s="2"/>
      <c r="P46" s="2"/>
      <c r="Q46" s="4">
        <f t="shared" si="15"/>
        <v>0</v>
      </c>
      <c r="R46" s="5">
        <f t="shared" si="16"/>
        <v>0</v>
      </c>
      <c r="S46" s="5">
        <f t="shared" si="17"/>
        <v>0</v>
      </c>
      <c r="T46" s="5">
        <f t="shared" si="18"/>
        <v>0</v>
      </c>
      <c r="U46" s="5">
        <f t="shared" si="19"/>
        <v>0</v>
      </c>
      <c r="V46" s="5">
        <f t="shared" si="20"/>
        <v>0</v>
      </c>
      <c r="W46" s="5">
        <f t="shared" si="21"/>
        <v>0</v>
      </c>
      <c r="X46" s="5">
        <f t="shared" si="22"/>
        <v>0</v>
      </c>
      <c r="Y46" s="5">
        <f t="shared" si="23"/>
        <v>0</v>
      </c>
      <c r="Z46" s="5">
        <f t="shared" si="24"/>
        <v>0</v>
      </c>
      <c r="AA46" s="5">
        <f t="shared" si="25"/>
        <v>0</v>
      </c>
      <c r="AB46" s="5">
        <f t="shared" si="26"/>
        <v>0</v>
      </c>
      <c r="AC46" s="5">
        <f t="shared" si="27"/>
        <v>0</v>
      </c>
      <c r="AD46" s="6">
        <f t="shared" si="28"/>
        <v>0</v>
      </c>
      <c r="AE46" s="7"/>
      <c r="AF46" s="7"/>
      <c r="AG46" s="7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</row>
    <row r="47" spans="1:44" ht="33" customHeight="1">
      <c r="A47" s="2">
        <v>39</v>
      </c>
      <c r="B47" s="43"/>
      <c r="C47" s="43"/>
      <c r="D47" s="43"/>
      <c r="E47" s="43"/>
      <c r="F47" s="43"/>
      <c r="G47" s="2"/>
      <c r="H47" s="2"/>
      <c r="I47" s="2"/>
      <c r="J47" s="2"/>
      <c r="K47" s="2"/>
      <c r="L47" s="2"/>
      <c r="M47" s="2"/>
      <c r="N47" s="2"/>
      <c r="O47" s="2"/>
      <c r="P47" s="2"/>
      <c r="Q47" s="4">
        <f t="shared" si="15"/>
        <v>0</v>
      </c>
      <c r="R47" s="5">
        <f t="shared" si="16"/>
        <v>0</v>
      </c>
      <c r="S47" s="5">
        <f t="shared" si="17"/>
        <v>0</v>
      </c>
      <c r="T47" s="5">
        <f t="shared" si="18"/>
        <v>0</v>
      </c>
      <c r="U47" s="5">
        <f t="shared" si="19"/>
        <v>0</v>
      </c>
      <c r="V47" s="5">
        <f t="shared" si="20"/>
        <v>0</v>
      </c>
      <c r="W47" s="5">
        <f t="shared" si="21"/>
        <v>0</v>
      </c>
      <c r="X47" s="5">
        <f t="shared" si="22"/>
        <v>0</v>
      </c>
      <c r="Y47" s="5">
        <f t="shared" si="23"/>
        <v>0</v>
      </c>
      <c r="Z47" s="5">
        <f t="shared" si="24"/>
        <v>0</v>
      </c>
      <c r="AA47" s="5">
        <f t="shared" si="25"/>
        <v>0</v>
      </c>
      <c r="AB47" s="5">
        <f t="shared" si="26"/>
        <v>0</v>
      </c>
      <c r="AC47" s="5">
        <f t="shared" si="27"/>
        <v>0</v>
      </c>
      <c r="AD47" s="6">
        <f t="shared" si="28"/>
        <v>0</v>
      </c>
      <c r="AE47" s="7"/>
      <c r="AF47" s="7"/>
      <c r="AG47" s="7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</row>
    <row r="48" spans="1:44" ht="33" customHeight="1">
      <c r="A48" s="2">
        <v>40</v>
      </c>
      <c r="B48" s="14"/>
      <c r="C48" s="15"/>
      <c r="D48" s="14"/>
      <c r="E48" s="14"/>
      <c r="F48" s="14"/>
      <c r="G48" s="2"/>
      <c r="H48" s="2"/>
      <c r="I48" s="2"/>
      <c r="J48" s="2"/>
      <c r="K48" s="2"/>
      <c r="L48" s="2"/>
      <c r="M48" s="2"/>
      <c r="N48" s="2"/>
      <c r="O48" s="2"/>
      <c r="P48" s="2"/>
      <c r="Q48" s="4">
        <f t="shared" si="15"/>
        <v>0</v>
      </c>
      <c r="R48" s="5">
        <f t="shared" si="16"/>
        <v>0</v>
      </c>
      <c r="S48" s="5">
        <f t="shared" si="17"/>
        <v>0</v>
      </c>
      <c r="T48" s="5">
        <f t="shared" si="18"/>
        <v>0</v>
      </c>
      <c r="U48" s="5">
        <f t="shared" si="19"/>
        <v>0</v>
      </c>
      <c r="V48" s="5">
        <f t="shared" si="20"/>
        <v>0</v>
      </c>
      <c r="W48" s="5">
        <f t="shared" si="21"/>
        <v>0</v>
      </c>
      <c r="X48" s="5">
        <f t="shared" si="22"/>
        <v>0</v>
      </c>
      <c r="Y48" s="5">
        <f t="shared" si="23"/>
        <v>0</v>
      </c>
      <c r="Z48" s="5">
        <f t="shared" si="24"/>
        <v>0</v>
      </c>
      <c r="AA48" s="5">
        <f t="shared" si="25"/>
        <v>0</v>
      </c>
      <c r="AB48" s="5">
        <f t="shared" si="26"/>
        <v>0</v>
      </c>
      <c r="AC48" s="5">
        <f t="shared" si="27"/>
        <v>0</v>
      </c>
      <c r="AD48" s="6">
        <f t="shared" si="28"/>
        <v>0</v>
      </c>
      <c r="AE48" s="7"/>
      <c r="AF48" s="7"/>
      <c r="AG48" s="7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</row>
    <row r="49" spans="1:44" ht="33" customHeight="1">
      <c r="A49" s="2">
        <v>41</v>
      </c>
      <c r="B49" s="3"/>
      <c r="C49" s="3"/>
      <c r="D49" s="47"/>
      <c r="E49" s="3"/>
      <c r="F49" s="3"/>
      <c r="G49" s="2"/>
      <c r="H49" s="2"/>
      <c r="I49" s="2"/>
      <c r="J49" s="2"/>
      <c r="K49" s="2"/>
      <c r="L49" s="2"/>
      <c r="M49" s="2"/>
      <c r="N49" s="2"/>
      <c r="O49" s="2"/>
      <c r="P49" s="2"/>
      <c r="Q49" s="4">
        <f t="shared" si="15"/>
        <v>0</v>
      </c>
      <c r="R49" s="5">
        <f t="shared" si="16"/>
        <v>0</v>
      </c>
      <c r="S49" s="5">
        <f t="shared" si="17"/>
        <v>0</v>
      </c>
      <c r="T49" s="5">
        <f t="shared" si="18"/>
        <v>0</v>
      </c>
      <c r="U49" s="5">
        <f t="shared" si="19"/>
        <v>0</v>
      </c>
      <c r="V49" s="5">
        <f t="shared" si="20"/>
        <v>0</v>
      </c>
      <c r="W49" s="5">
        <f t="shared" si="21"/>
        <v>0</v>
      </c>
      <c r="X49" s="5">
        <f t="shared" si="22"/>
        <v>0</v>
      </c>
      <c r="Y49" s="5">
        <f t="shared" si="23"/>
        <v>0</v>
      </c>
      <c r="Z49" s="5">
        <f t="shared" si="24"/>
        <v>0</v>
      </c>
      <c r="AA49" s="5">
        <f t="shared" si="25"/>
        <v>0</v>
      </c>
      <c r="AB49" s="5">
        <f t="shared" si="26"/>
        <v>0</v>
      </c>
      <c r="AC49" s="5">
        <f t="shared" si="27"/>
        <v>0</v>
      </c>
      <c r="AD49" s="6">
        <f t="shared" si="28"/>
        <v>0</v>
      </c>
      <c r="AE49" s="7"/>
      <c r="AF49" s="7"/>
      <c r="AG49" s="7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</row>
    <row r="50" spans="1:44" ht="33" customHeight="1">
      <c r="A50" s="2">
        <v>42</v>
      </c>
      <c r="B50" s="3"/>
      <c r="C50" s="3"/>
      <c r="D50" s="3"/>
      <c r="E50" s="3"/>
      <c r="F50" s="3"/>
      <c r="G50" s="2"/>
      <c r="H50" s="2"/>
      <c r="I50" s="2"/>
      <c r="J50" s="2"/>
      <c r="K50" s="2"/>
      <c r="L50" s="2"/>
      <c r="M50" s="2"/>
      <c r="N50" s="2"/>
      <c r="O50" s="2"/>
      <c r="P50" s="2"/>
      <c r="Q50" s="4">
        <f t="shared" si="15"/>
        <v>0</v>
      </c>
      <c r="R50" s="5">
        <f t="shared" si="16"/>
        <v>0</v>
      </c>
      <c r="S50" s="5">
        <f t="shared" si="17"/>
        <v>0</v>
      </c>
      <c r="T50" s="5">
        <f t="shared" si="18"/>
        <v>0</v>
      </c>
      <c r="U50" s="5">
        <f t="shared" si="19"/>
        <v>0</v>
      </c>
      <c r="V50" s="5">
        <f t="shared" si="20"/>
        <v>0</v>
      </c>
      <c r="W50" s="5">
        <f t="shared" si="21"/>
        <v>0</v>
      </c>
      <c r="X50" s="5">
        <f t="shared" si="22"/>
        <v>0</v>
      </c>
      <c r="Y50" s="5">
        <f t="shared" si="23"/>
        <v>0</v>
      </c>
      <c r="Z50" s="5">
        <f t="shared" si="24"/>
        <v>0</v>
      </c>
      <c r="AA50" s="5">
        <f t="shared" si="25"/>
        <v>0</v>
      </c>
      <c r="AB50" s="5">
        <f t="shared" si="26"/>
        <v>0</v>
      </c>
      <c r="AC50" s="5">
        <f t="shared" si="27"/>
        <v>0</v>
      </c>
      <c r="AD50" s="6">
        <f t="shared" si="28"/>
        <v>0</v>
      </c>
      <c r="AE50" s="7"/>
      <c r="AF50" s="7"/>
      <c r="AG50" s="7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</row>
    <row r="51" spans="1:44" ht="33" customHeight="1">
      <c r="A51" s="2">
        <v>43</v>
      </c>
      <c r="B51" s="43"/>
      <c r="C51" s="43"/>
      <c r="D51" s="46"/>
      <c r="E51" s="3"/>
      <c r="F51" s="3"/>
      <c r="G51" s="2"/>
      <c r="H51" s="2"/>
      <c r="I51" s="2"/>
      <c r="J51" s="2"/>
      <c r="K51" s="2"/>
      <c r="L51" s="2"/>
      <c r="M51" s="2"/>
      <c r="N51" s="2"/>
      <c r="O51" s="2"/>
      <c r="P51" s="2"/>
      <c r="Q51" s="4">
        <f t="shared" si="15"/>
        <v>0</v>
      </c>
      <c r="R51" s="5">
        <f t="shared" si="16"/>
        <v>0</v>
      </c>
      <c r="S51" s="5">
        <f t="shared" si="17"/>
        <v>0</v>
      </c>
      <c r="T51" s="5">
        <f t="shared" si="18"/>
        <v>0</v>
      </c>
      <c r="U51" s="5">
        <f t="shared" si="19"/>
        <v>0</v>
      </c>
      <c r="V51" s="5">
        <f t="shared" si="20"/>
        <v>0</v>
      </c>
      <c r="W51" s="5">
        <f t="shared" si="21"/>
        <v>0</v>
      </c>
      <c r="X51" s="5">
        <f t="shared" si="22"/>
        <v>0</v>
      </c>
      <c r="Y51" s="5">
        <f t="shared" si="23"/>
        <v>0</v>
      </c>
      <c r="Z51" s="5">
        <f t="shared" si="24"/>
        <v>0</v>
      </c>
      <c r="AA51" s="5">
        <f t="shared" si="25"/>
        <v>0</v>
      </c>
      <c r="AB51" s="5">
        <f t="shared" si="26"/>
        <v>0</v>
      </c>
      <c r="AC51" s="5">
        <f t="shared" si="27"/>
        <v>0</v>
      </c>
      <c r="AD51" s="6">
        <f t="shared" si="28"/>
        <v>0</v>
      </c>
      <c r="AE51" s="7"/>
      <c r="AF51" s="7"/>
      <c r="AG51" s="7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</row>
    <row r="52" spans="1:44" ht="33" customHeight="1">
      <c r="A52" s="2">
        <v>44</v>
      </c>
      <c r="B52" s="43"/>
      <c r="C52" s="43"/>
      <c r="D52" s="43"/>
      <c r="E52" s="43"/>
      <c r="F52" s="43"/>
      <c r="G52" s="2"/>
      <c r="H52" s="2"/>
      <c r="I52" s="2"/>
      <c r="J52" s="2"/>
      <c r="K52" s="2"/>
      <c r="L52" s="2"/>
      <c r="M52" s="2"/>
      <c r="N52" s="2"/>
      <c r="O52" s="2"/>
      <c r="P52" s="2"/>
      <c r="Q52" s="4">
        <f t="shared" si="15"/>
        <v>0</v>
      </c>
      <c r="R52" s="5">
        <f t="shared" si="16"/>
        <v>0</v>
      </c>
      <c r="S52" s="5">
        <f t="shared" si="17"/>
        <v>0</v>
      </c>
      <c r="T52" s="5">
        <f t="shared" si="18"/>
        <v>0</v>
      </c>
      <c r="U52" s="5">
        <f t="shared" si="19"/>
        <v>0</v>
      </c>
      <c r="V52" s="5">
        <f t="shared" si="20"/>
        <v>0</v>
      </c>
      <c r="W52" s="5">
        <f t="shared" si="21"/>
        <v>0</v>
      </c>
      <c r="X52" s="5">
        <f t="shared" si="22"/>
        <v>0</v>
      </c>
      <c r="Y52" s="5">
        <f t="shared" si="23"/>
        <v>0</v>
      </c>
      <c r="Z52" s="5">
        <f t="shared" si="24"/>
        <v>0</v>
      </c>
      <c r="AA52" s="5">
        <f t="shared" si="25"/>
        <v>0</v>
      </c>
      <c r="AB52" s="5">
        <f t="shared" si="26"/>
        <v>0</v>
      </c>
      <c r="AC52" s="5">
        <f t="shared" si="27"/>
        <v>0</v>
      </c>
      <c r="AD52" s="6">
        <f t="shared" si="28"/>
        <v>0</v>
      </c>
      <c r="AE52" s="7"/>
      <c r="AF52" s="7"/>
      <c r="AG52" s="7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</row>
    <row r="53" spans="1:44" ht="33" customHeight="1">
      <c r="A53" s="2">
        <v>45</v>
      </c>
      <c r="B53" s="1"/>
      <c r="C53" s="1"/>
      <c r="D53" s="1"/>
      <c r="E53" s="43"/>
      <c r="F53" s="43"/>
      <c r="G53" s="2"/>
      <c r="H53" s="2"/>
      <c r="I53" s="2"/>
      <c r="J53" s="2"/>
      <c r="K53" s="2"/>
      <c r="L53" s="2"/>
      <c r="M53" s="2"/>
      <c r="N53" s="2"/>
      <c r="O53" s="2"/>
      <c r="P53" s="2"/>
      <c r="Q53" s="4">
        <f t="shared" si="15"/>
        <v>0</v>
      </c>
      <c r="R53" s="5">
        <f t="shared" si="16"/>
        <v>0</v>
      </c>
      <c r="S53" s="5">
        <f t="shared" si="17"/>
        <v>0</v>
      </c>
      <c r="T53" s="5">
        <f t="shared" si="18"/>
        <v>0</v>
      </c>
      <c r="U53" s="5">
        <f t="shared" si="19"/>
        <v>0</v>
      </c>
      <c r="V53" s="5">
        <f t="shared" si="20"/>
        <v>0</v>
      </c>
      <c r="W53" s="5">
        <f t="shared" si="21"/>
        <v>0</v>
      </c>
      <c r="X53" s="5">
        <f t="shared" si="22"/>
        <v>0</v>
      </c>
      <c r="Y53" s="5">
        <f t="shared" si="23"/>
        <v>0</v>
      </c>
      <c r="Z53" s="5">
        <f t="shared" si="24"/>
        <v>0</v>
      </c>
      <c r="AA53" s="5">
        <f t="shared" si="25"/>
        <v>0</v>
      </c>
      <c r="AB53" s="5">
        <f t="shared" si="26"/>
        <v>0</v>
      </c>
      <c r="AC53" s="5">
        <f t="shared" si="27"/>
        <v>0</v>
      </c>
      <c r="AD53" s="6">
        <f t="shared" si="28"/>
        <v>0</v>
      </c>
      <c r="AE53" s="7"/>
      <c r="AF53" s="7"/>
      <c r="AG53" s="7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</row>
    <row r="54" spans="1:44" ht="33" customHeight="1">
      <c r="A54" s="2">
        <v>46</v>
      </c>
      <c r="B54" s="17"/>
      <c r="C54" s="42"/>
      <c r="D54" s="17"/>
      <c r="E54" s="17"/>
      <c r="F54" s="17"/>
      <c r="G54" s="2"/>
      <c r="H54" s="2"/>
      <c r="I54" s="2"/>
      <c r="J54" s="2"/>
      <c r="K54" s="2"/>
      <c r="L54" s="2"/>
      <c r="M54" s="2"/>
      <c r="N54" s="2"/>
      <c r="O54" s="2"/>
      <c r="P54" s="2"/>
      <c r="Q54" s="4">
        <f t="shared" si="15"/>
        <v>0</v>
      </c>
      <c r="R54" s="5">
        <f t="shared" si="16"/>
        <v>0</v>
      </c>
      <c r="S54" s="5">
        <f t="shared" si="17"/>
        <v>0</v>
      </c>
      <c r="T54" s="5">
        <f t="shared" si="18"/>
        <v>0</v>
      </c>
      <c r="U54" s="5">
        <f t="shared" si="19"/>
        <v>0</v>
      </c>
      <c r="V54" s="5">
        <f t="shared" si="20"/>
        <v>0</v>
      </c>
      <c r="W54" s="5">
        <f t="shared" si="21"/>
        <v>0</v>
      </c>
      <c r="X54" s="5">
        <f t="shared" si="22"/>
        <v>0</v>
      </c>
      <c r="Y54" s="5">
        <f t="shared" si="23"/>
        <v>0</v>
      </c>
      <c r="Z54" s="5">
        <f t="shared" si="24"/>
        <v>0</v>
      </c>
      <c r="AA54" s="5">
        <f t="shared" si="25"/>
        <v>0</v>
      </c>
      <c r="AB54" s="5">
        <f t="shared" si="26"/>
        <v>0</v>
      </c>
      <c r="AC54" s="5">
        <f t="shared" si="27"/>
        <v>0</v>
      </c>
      <c r="AD54" s="6">
        <f t="shared" si="28"/>
        <v>0</v>
      </c>
      <c r="AE54" s="7"/>
      <c r="AF54" s="7"/>
      <c r="AG54" s="7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</row>
    <row r="55" spans="1:44" ht="33" customHeight="1">
      <c r="A55" s="2">
        <v>47</v>
      </c>
      <c r="B55" s="17"/>
      <c r="C55" s="42"/>
      <c r="D55" s="17"/>
      <c r="E55" s="17"/>
      <c r="F55" s="17"/>
      <c r="G55" s="2"/>
      <c r="H55" s="2"/>
      <c r="I55" s="2"/>
      <c r="J55" s="2"/>
      <c r="K55" s="2"/>
      <c r="L55" s="2"/>
      <c r="M55" s="2"/>
      <c r="N55" s="2"/>
      <c r="O55" s="2"/>
      <c r="P55" s="2"/>
      <c r="Q55" s="4">
        <f t="shared" si="15"/>
        <v>0</v>
      </c>
      <c r="R55" s="5">
        <f t="shared" si="16"/>
        <v>0</v>
      </c>
      <c r="S55" s="5">
        <f t="shared" si="17"/>
        <v>0</v>
      </c>
      <c r="T55" s="5">
        <f t="shared" si="18"/>
        <v>0</v>
      </c>
      <c r="U55" s="5">
        <f t="shared" si="19"/>
        <v>0</v>
      </c>
      <c r="V55" s="5">
        <f t="shared" si="20"/>
        <v>0</v>
      </c>
      <c r="W55" s="5">
        <f t="shared" si="21"/>
        <v>0</v>
      </c>
      <c r="X55" s="5">
        <f t="shared" si="22"/>
        <v>0</v>
      </c>
      <c r="Y55" s="5">
        <f t="shared" si="23"/>
        <v>0</v>
      </c>
      <c r="Z55" s="5">
        <f t="shared" si="24"/>
        <v>0</v>
      </c>
      <c r="AA55" s="5">
        <f t="shared" si="25"/>
        <v>0</v>
      </c>
      <c r="AB55" s="5">
        <f t="shared" si="26"/>
        <v>0</v>
      </c>
      <c r="AC55" s="5">
        <f t="shared" si="27"/>
        <v>0</v>
      </c>
      <c r="AD55" s="6">
        <f t="shared" si="28"/>
        <v>0</v>
      </c>
      <c r="AE55" s="7"/>
      <c r="AF55" s="7"/>
      <c r="AG55" s="7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</row>
    <row r="56" spans="1:44" ht="33" customHeight="1">
      <c r="A56" s="2">
        <v>48</v>
      </c>
      <c r="B56" s="17"/>
      <c r="C56" s="42"/>
      <c r="D56" s="17"/>
      <c r="E56" s="17"/>
      <c r="F56" s="17"/>
      <c r="G56" s="2"/>
      <c r="H56" s="3"/>
      <c r="I56" s="3"/>
      <c r="J56" s="27"/>
      <c r="K56" s="2"/>
      <c r="L56" s="2"/>
      <c r="M56" s="2"/>
      <c r="N56" s="2"/>
      <c r="O56" s="2"/>
      <c r="P56" s="2"/>
      <c r="Q56" s="4">
        <f t="shared" si="15"/>
        <v>0</v>
      </c>
      <c r="R56" s="5">
        <f t="shared" si="16"/>
        <v>0</v>
      </c>
      <c r="S56" s="5">
        <f t="shared" si="17"/>
        <v>0</v>
      </c>
      <c r="T56" s="5">
        <f t="shared" si="18"/>
        <v>0</v>
      </c>
      <c r="U56" s="5">
        <f t="shared" si="19"/>
        <v>0</v>
      </c>
      <c r="V56" s="5">
        <f t="shared" si="20"/>
        <v>0</v>
      </c>
      <c r="W56" s="5">
        <f t="shared" si="21"/>
        <v>0</v>
      </c>
      <c r="X56" s="5">
        <f t="shared" si="22"/>
        <v>0</v>
      </c>
      <c r="Y56" s="5">
        <f t="shared" si="23"/>
        <v>0</v>
      </c>
      <c r="Z56" s="5">
        <f t="shared" si="24"/>
        <v>0</v>
      </c>
      <c r="AA56" s="5">
        <f t="shared" si="25"/>
        <v>0</v>
      </c>
      <c r="AB56" s="5">
        <f t="shared" si="26"/>
        <v>0</v>
      </c>
      <c r="AC56" s="5">
        <f t="shared" si="27"/>
        <v>0</v>
      </c>
      <c r="AD56" s="6">
        <f t="shared" si="28"/>
        <v>0</v>
      </c>
      <c r="AE56" s="7"/>
      <c r="AF56" s="7"/>
      <c r="AG56" s="7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</row>
    <row r="57" spans="1:44" ht="33" customHeight="1">
      <c r="A57" s="2">
        <v>49</v>
      </c>
      <c r="B57" s="17"/>
      <c r="C57" s="42"/>
      <c r="D57" s="17"/>
      <c r="E57" s="17"/>
      <c r="F57" s="17"/>
      <c r="G57" s="2"/>
      <c r="H57" s="2"/>
      <c r="I57" s="2"/>
      <c r="J57" s="2"/>
      <c r="K57" s="2"/>
      <c r="L57" s="2"/>
      <c r="M57" s="2"/>
      <c r="N57" s="2"/>
      <c r="O57" s="2"/>
      <c r="P57" s="2"/>
      <c r="Q57" s="4">
        <f t="shared" si="15"/>
        <v>0</v>
      </c>
      <c r="R57" s="5">
        <f t="shared" si="16"/>
        <v>0</v>
      </c>
      <c r="S57" s="5">
        <f t="shared" si="17"/>
        <v>0</v>
      </c>
      <c r="T57" s="5">
        <f t="shared" si="18"/>
        <v>0</v>
      </c>
      <c r="U57" s="5">
        <f t="shared" si="19"/>
        <v>0</v>
      </c>
      <c r="V57" s="5">
        <f t="shared" si="20"/>
        <v>0</v>
      </c>
      <c r="W57" s="5">
        <f t="shared" si="21"/>
        <v>0</v>
      </c>
      <c r="X57" s="5">
        <f t="shared" si="22"/>
        <v>0</v>
      </c>
      <c r="Y57" s="5">
        <f t="shared" si="23"/>
        <v>0</v>
      </c>
      <c r="Z57" s="5">
        <f t="shared" si="24"/>
        <v>0</v>
      </c>
      <c r="AA57" s="5">
        <f t="shared" si="25"/>
        <v>0</v>
      </c>
      <c r="AB57" s="5">
        <f t="shared" si="26"/>
        <v>0</v>
      </c>
      <c r="AC57" s="5">
        <f t="shared" si="27"/>
        <v>0</v>
      </c>
      <c r="AD57" s="6">
        <f t="shared" si="28"/>
        <v>0</v>
      </c>
      <c r="AE57" s="7"/>
      <c r="AF57" s="7"/>
      <c r="AG57" s="7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</row>
    <row r="58" spans="1:44" ht="33" customHeight="1">
      <c r="A58" s="2">
        <v>50</v>
      </c>
      <c r="B58" s="17"/>
      <c r="C58" s="42"/>
      <c r="D58" s="17"/>
      <c r="E58" s="17"/>
      <c r="F58" s="17"/>
      <c r="G58" s="2"/>
      <c r="H58" s="2"/>
      <c r="I58" s="2"/>
      <c r="J58" s="2"/>
      <c r="K58" s="2"/>
      <c r="L58" s="2"/>
      <c r="M58" s="2"/>
      <c r="N58" s="2"/>
      <c r="O58" s="2"/>
      <c r="P58" s="2"/>
      <c r="Q58" s="4">
        <f t="shared" si="15"/>
        <v>0</v>
      </c>
      <c r="R58" s="5">
        <f t="shared" si="16"/>
        <v>0</v>
      </c>
      <c r="S58" s="5">
        <f t="shared" si="17"/>
        <v>0</v>
      </c>
      <c r="T58" s="5">
        <f t="shared" si="18"/>
        <v>0</v>
      </c>
      <c r="U58" s="5">
        <f t="shared" si="19"/>
        <v>0</v>
      </c>
      <c r="V58" s="5">
        <f t="shared" si="20"/>
        <v>0</v>
      </c>
      <c r="W58" s="5">
        <f t="shared" si="21"/>
        <v>0</v>
      </c>
      <c r="X58" s="5">
        <f t="shared" si="22"/>
        <v>0</v>
      </c>
      <c r="Y58" s="5">
        <f t="shared" si="23"/>
        <v>0</v>
      </c>
      <c r="Z58" s="5">
        <f t="shared" si="24"/>
        <v>0</v>
      </c>
      <c r="AA58" s="5">
        <f t="shared" si="25"/>
        <v>0</v>
      </c>
      <c r="AB58" s="5">
        <f t="shared" si="26"/>
        <v>0</v>
      </c>
      <c r="AC58" s="5">
        <f t="shared" si="27"/>
        <v>0</v>
      </c>
      <c r="AD58" s="6">
        <f t="shared" si="28"/>
        <v>0</v>
      </c>
      <c r="AE58" s="7"/>
      <c r="AF58" s="7"/>
      <c r="AG58" s="7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</row>
    <row r="59" spans="1:44" ht="33" customHeight="1">
      <c r="A59" s="2">
        <v>51</v>
      </c>
      <c r="B59" s="15"/>
      <c r="C59" s="15"/>
      <c r="D59" s="15"/>
      <c r="E59" s="15"/>
      <c r="F59" s="15"/>
      <c r="G59" s="2"/>
      <c r="H59" s="2"/>
      <c r="I59" s="2"/>
      <c r="J59" s="2"/>
      <c r="K59" s="2"/>
      <c r="L59" s="2"/>
      <c r="M59" s="2"/>
      <c r="N59" s="2"/>
      <c r="O59" s="2"/>
      <c r="P59" s="2"/>
      <c r="Q59" s="4">
        <f t="shared" si="15"/>
        <v>0</v>
      </c>
      <c r="R59" s="5">
        <f t="shared" si="16"/>
        <v>0</v>
      </c>
      <c r="S59" s="5">
        <f t="shared" si="17"/>
        <v>0</v>
      </c>
      <c r="T59" s="5">
        <f t="shared" si="18"/>
        <v>0</v>
      </c>
      <c r="U59" s="5">
        <f t="shared" si="19"/>
        <v>0</v>
      </c>
      <c r="V59" s="5">
        <f t="shared" si="20"/>
        <v>0</v>
      </c>
      <c r="W59" s="5">
        <f t="shared" si="21"/>
        <v>0</v>
      </c>
      <c r="X59" s="5">
        <f t="shared" si="22"/>
        <v>0</v>
      </c>
      <c r="Y59" s="5">
        <f t="shared" si="23"/>
        <v>0</v>
      </c>
      <c r="Z59" s="5">
        <f t="shared" si="24"/>
        <v>0</v>
      </c>
      <c r="AA59" s="5">
        <f t="shared" si="25"/>
        <v>0</v>
      </c>
      <c r="AB59" s="5">
        <f t="shared" si="26"/>
        <v>0</v>
      </c>
      <c r="AC59" s="5">
        <f t="shared" si="27"/>
        <v>0</v>
      </c>
      <c r="AD59" s="6">
        <f t="shared" si="28"/>
        <v>0</v>
      </c>
      <c r="AE59" s="7"/>
      <c r="AF59" s="7"/>
      <c r="AG59" s="7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</row>
    <row r="60" spans="1:44" ht="33" customHeight="1">
      <c r="A60" s="2">
        <v>52</v>
      </c>
      <c r="B60" s="3"/>
      <c r="C60" s="3"/>
      <c r="D60" s="3"/>
      <c r="E60" s="3"/>
      <c r="F60" s="3"/>
      <c r="G60" s="2"/>
      <c r="H60" s="2"/>
      <c r="I60" s="2"/>
      <c r="J60" s="2"/>
      <c r="K60" s="2"/>
      <c r="L60" s="2"/>
      <c r="M60" s="2"/>
      <c r="N60" s="2"/>
      <c r="O60" s="2"/>
      <c r="P60" s="2"/>
      <c r="Q60" s="4">
        <f t="shared" si="15"/>
        <v>0</v>
      </c>
      <c r="R60" s="5">
        <f t="shared" si="16"/>
        <v>0</v>
      </c>
      <c r="S60" s="5">
        <f t="shared" si="17"/>
        <v>0</v>
      </c>
      <c r="T60" s="5">
        <f t="shared" si="18"/>
        <v>0</v>
      </c>
      <c r="U60" s="5">
        <f t="shared" si="19"/>
        <v>0</v>
      </c>
      <c r="V60" s="5">
        <f t="shared" si="20"/>
        <v>0</v>
      </c>
      <c r="W60" s="5">
        <f t="shared" si="21"/>
        <v>0</v>
      </c>
      <c r="X60" s="5">
        <f t="shared" si="22"/>
        <v>0</v>
      </c>
      <c r="Y60" s="5">
        <f t="shared" si="23"/>
        <v>0</v>
      </c>
      <c r="Z60" s="5">
        <f t="shared" si="24"/>
        <v>0</v>
      </c>
      <c r="AA60" s="5">
        <f t="shared" si="25"/>
        <v>0</v>
      </c>
      <c r="AB60" s="5">
        <f t="shared" si="26"/>
        <v>0</v>
      </c>
      <c r="AC60" s="5">
        <f t="shared" si="27"/>
        <v>0</v>
      </c>
      <c r="AD60" s="6">
        <f t="shared" si="28"/>
        <v>0</v>
      </c>
      <c r="AE60" s="7"/>
      <c r="AF60" s="7"/>
      <c r="AG60" s="7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</row>
    <row r="61" spans="1:44" ht="33" customHeight="1">
      <c r="A61" s="2">
        <v>53</v>
      </c>
      <c r="B61" s="3"/>
      <c r="C61" s="3"/>
      <c r="D61" s="3"/>
      <c r="E61" s="3"/>
      <c r="F61" s="3"/>
      <c r="G61" s="2"/>
      <c r="H61" s="2"/>
      <c r="I61" s="2"/>
      <c r="J61" s="2"/>
      <c r="K61" s="2"/>
      <c r="L61" s="2"/>
      <c r="M61" s="2"/>
      <c r="N61" s="2"/>
      <c r="O61" s="2"/>
      <c r="P61" s="2"/>
      <c r="Q61" s="4">
        <f t="shared" si="15"/>
        <v>0</v>
      </c>
      <c r="R61" s="5">
        <f t="shared" si="16"/>
        <v>0</v>
      </c>
      <c r="S61" s="5">
        <f t="shared" si="17"/>
        <v>0</v>
      </c>
      <c r="T61" s="5">
        <f t="shared" si="18"/>
        <v>0</v>
      </c>
      <c r="U61" s="5">
        <f t="shared" si="19"/>
        <v>0</v>
      </c>
      <c r="V61" s="5">
        <f t="shared" si="20"/>
        <v>0</v>
      </c>
      <c r="W61" s="5">
        <f t="shared" si="21"/>
        <v>0</v>
      </c>
      <c r="X61" s="5">
        <f t="shared" si="22"/>
        <v>0</v>
      </c>
      <c r="Y61" s="5">
        <f t="shared" si="23"/>
        <v>0</v>
      </c>
      <c r="Z61" s="5">
        <f t="shared" si="24"/>
        <v>0</v>
      </c>
      <c r="AA61" s="5">
        <f t="shared" si="25"/>
        <v>0</v>
      </c>
      <c r="AB61" s="5">
        <f t="shared" si="26"/>
        <v>0</v>
      </c>
      <c r="AC61" s="5">
        <f t="shared" si="27"/>
        <v>0</v>
      </c>
      <c r="AD61" s="6">
        <f t="shared" si="28"/>
        <v>0</v>
      </c>
      <c r="AE61" s="7"/>
      <c r="AF61" s="7"/>
      <c r="AG61" s="7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</row>
    <row r="62" spans="1:44" ht="33" customHeight="1">
      <c r="A62" s="2">
        <v>54</v>
      </c>
      <c r="B62" s="3"/>
      <c r="C62" s="3"/>
      <c r="D62" s="3"/>
      <c r="E62" s="3"/>
      <c r="F62" s="3"/>
      <c r="G62" s="2"/>
      <c r="H62" s="2"/>
      <c r="I62" s="2"/>
      <c r="J62" s="2"/>
      <c r="K62" s="2"/>
      <c r="L62" s="2"/>
      <c r="M62" s="2"/>
      <c r="N62" s="2"/>
      <c r="O62" s="2"/>
      <c r="P62" s="2"/>
      <c r="Q62" s="4">
        <f t="shared" si="15"/>
        <v>0</v>
      </c>
      <c r="R62" s="5">
        <f t="shared" si="16"/>
        <v>0</v>
      </c>
      <c r="S62" s="5">
        <f t="shared" si="17"/>
        <v>0</v>
      </c>
      <c r="T62" s="5">
        <f t="shared" si="18"/>
        <v>0</v>
      </c>
      <c r="U62" s="5">
        <f t="shared" si="19"/>
        <v>0</v>
      </c>
      <c r="V62" s="5">
        <f t="shared" si="20"/>
        <v>0</v>
      </c>
      <c r="W62" s="5">
        <f t="shared" si="21"/>
        <v>0</v>
      </c>
      <c r="X62" s="5">
        <f t="shared" si="22"/>
        <v>0</v>
      </c>
      <c r="Y62" s="5">
        <f t="shared" si="23"/>
        <v>0</v>
      </c>
      <c r="Z62" s="5">
        <f t="shared" si="24"/>
        <v>0</v>
      </c>
      <c r="AA62" s="5">
        <f t="shared" si="25"/>
        <v>0</v>
      </c>
      <c r="AB62" s="5">
        <f t="shared" si="26"/>
        <v>0</v>
      </c>
      <c r="AC62" s="5">
        <f t="shared" si="27"/>
        <v>0</v>
      </c>
      <c r="AD62" s="6">
        <f t="shared" si="28"/>
        <v>0</v>
      </c>
      <c r="AE62" s="7"/>
      <c r="AF62" s="7"/>
      <c r="AG62" s="7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</row>
  </sheetData>
  <sheetProtection/>
  <mergeCells count="7">
    <mergeCell ref="A2:H2"/>
    <mergeCell ref="A4:H4"/>
    <mergeCell ref="J4:K4"/>
    <mergeCell ref="Q6:Q8"/>
    <mergeCell ref="A6:A8"/>
    <mergeCell ref="C6:C8"/>
    <mergeCell ref="B6:B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R61"/>
  <sheetViews>
    <sheetView zoomScale="65" zoomScaleNormal="65" zoomScalePageLayoutView="0" workbookViewId="0" topLeftCell="A1">
      <selection activeCell="J2" sqref="J2"/>
    </sheetView>
  </sheetViews>
  <sheetFormatPr defaultColWidth="9.140625" defaultRowHeight="12.75"/>
  <cols>
    <col min="1" max="1" width="9.140625" style="10" customWidth="1"/>
    <col min="2" max="2" width="14.57421875" style="9" customWidth="1"/>
    <col min="3" max="3" width="31.00390625" style="10" bestFit="1" customWidth="1"/>
    <col min="4" max="4" width="20.7109375" style="9" customWidth="1"/>
    <col min="5" max="5" width="13.57421875" style="9" customWidth="1"/>
    <col min="6" max="6" width="12.421875" style="9" customWidth="1"/>
    <col min="7" max="7" width="12.140625" style="10" customWidth="1"/>
    <col min="8" max="9" width="11.8515625" style="10" customWidth="1"/>
    <col min="10" max="10" width="12.7109375" style="10" customWidth="1"/>
    <col min="11" max="11" width="12.421875" style="10" customWidth="1"/>
    <col min="12" max="12" width="12.8515625" style="10" customWidth="1"/>
    <col min="13" max="13" width="14.140625" style="10" customWidth="1"/>
    <col min="14" max="16" width="12.7109375" style="10" customWidth="1"/>
    <col min="17" max="17" width="12.28125" style="11" bestFit="1" customWidth="1"/>
    <col min="18" max="18" width="11.28125" style="12" customWidth="1"/>
    <col min="19" max="29" width="9.140625" style="12" customWidth="1"/>
    <col min="30" max="30" width="8.8515625" style="12" customWidth="1"/>
    <col min="31" max="33" width="9.140625" style="13" customWidth="1"/>
    <col min="34" max="16384" width="9.140625" style="9" customWidth="1"/>
  </cols>
  <sheetData>
    <row r="1" spans="1:33" s="16" customFormat="1" ht="15">
      <c r="A1" s="11"/>
      <c r="C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8"/>
      <c r="AF1" s="18"/>
      <c r="AG1" s="18"/>
    </row>
    <row r="2" spans="1:33" s="16" customFormat="1" ht="15">
      <c r="A2" s="68" t="s">
        <v>8</v>
      </c>
      <c r="B2" s="68"/>
      <c r="C2" s="68"/>
      <c r="D2" s="68"/>
      <c r="E2" s="68"/>
      <c r="F2" s="68"/>
      <c r="G2" s="68"/>
      <c r="H2" s="68"/>
      <c r="I2" s="34"/>
      <c r="J2" s="11"/>
      <c r="K2" s="11"/>
      <c r="L2" s="11"/>
      <c r="M2" s="11"/>
      <c r="N2" s="11"/>
      <c r="O2" s="11"/>
      <c r="P2" s="11"/>
      <c r="Q2" s="11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8"/>
      <c r="AF2" s="18"/>
      <c r="AG2" s="18"/>
    </row>
    <row r="3" spans="1:33" s="16" customFormat="1" ht="15">
      <c r="A3" s="11"/>
      <c r="C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8"/>
      <c r="AF3" s="18"/>
      <c r="AG3" s="18"/>
    </row>
    <row r="4" spans="1:33" s="16" customFormat="1" ht="18" customHeight="1">
      <c r="A4" s="69" t="s">
        <v>25</v>
      </c>
      <c r="B4" s="69"/>
      <c r="C4" s="69"/>
      <c r="D4" s="69"/>
      <c r="E4" s="69"/>
      <c r="F4" s="69"/>
      <c r="G4" s="69"/>
      <c r="H4" s="69"/>
      <c r="I4" s="19"/>
      <c r="J4" s="74" t="s">
        <v>16</v>
      </c>
      <c r="K4" s="75"/>
      <c r="M4" s="30">
        <f>SUM(E7:P7)/8</f>
        <v>4.75</v>
      </c>
      <c r="N4" s="11"/>
      <c r="O4" s="11"/>
      <c r="P4" s="11"/>
      <c r="Q4" s="11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8"/>
      <c r="AF4" s="18"/>
      <c r="AG4" s="18"/>
    </row>
    <row r="5" spans="1:33" s="16" customFormat="1" ht="18" customHeight="1">
      <c r="A5" s="20"/>
      <c r="B5" s="20"/>
      <c r="C5" s="19"/>
      <c r="D5" s="20"/>
      <c r="E5" s="20"/>
      <c r="F5" s="20"/>
      <c r="G5" s="20"/>
      <c r="H5" s="20"/>
      <c r="I5" s="20"/>
      <c r="J5" s="19"/>
      <c r="K5" s="11"/>
      <c r="L5" s="11"/>
      <c r="M5" s="11"/>
      <c r="N5" s="11"/>
      <c r="O5" s="11"/>
      <c r="P5" s="11"/>
      <c r="Q5" s="11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8"/>
      <c r="AF5" s="18"/>
      <c r="AG5" s="18"/>
    </row>
    <row r="6" spans="1:33" s="24" customFormat="1" ht="15" customHeight="1">
      <c r="A6" s="70" t="s">
        <v>0</v>
      </c>
      <c r="B6" s="65" t="s">
        <v>1</v>
      </c>
      <c r="C6" s="65" t="s">
        <v>9</v>
      </c>
      <c r="D6" s="21" t="s">
        <v>2</v>
      </c>
      <c r="E6" s="35" t="s">
        <v>45</v>
      </c>
      <c r="F6" s="21" t="s">
        <v>31</v>
      </c>
      <c r="G6" s="21" t="s">
        <v>46</v>
      </c>
      <c r="H6" s="21" t="s">
        <v>3</v>
      </c>
      <c r="I6" s="21" t="s">
        <v>47</v>
      </c>
      <c r="J6" s="21" t="s">
        <v>48</v>
      </c>
      <c r="K6" s="21" t="s">
        <v>50</v>
      </c>
      <c r="L6" s="21" t="s">
        <v>49</v>
      </c>
      <c r="M6" s="21" t="s">
        <v>51</v>
      </c>
      <c r="N6" s="21" t="s">
        <v>52</v>
      </c>
      <c r="O6" s="21" t="s">
        <v>10</v>
      </c>
      <c r="P6" s="21" t="s">
        <v>7</v>
      </c>
      <c r="Q6" s="65" t="s">
        <v>4</v>
      </c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3"/>
      <c r="AF6" s="23"/>
      <c r="AG6" s="23"/>
    </row>
    <row r="7" spans="1:33" s="24" customFormat="1" ht="14.25" customHeight="1">
      <c r="A7" s="71"/>
      <c r="B7" s="66"/>
      <c r="C7" s="66"/>
      <c r="D7" s="25" t="s">
        <v>5</v>
      </c>
      <c r="E7" s="26">
        <f aca="true" t="shared" si="0" ref="E7:P7">COUNTIF(E9:E99,"&gt;0")</f>
        <v>4</v>
      </c>
      <c r="F7" s="26">
        <f t="shared" si="0"/>
        <v>4</v>
      </c>
      <c r="G7" s="26">
        <f t="shared" si="0"/>
        <v>0</v>
      </c>
      <c r="H7" s="26">
        <f t="shared" si="0"/>
        <v>0</v>
      </c>
      <c r="I7" s="26">
        <f t="shared" si="0"/>
        <v>5</v>
      </c>
      <c r="J7" s="26">
        <f t="shared" si="0"/>
        <v>6</v>
      </c>
      <c r="K7" s="26">
        <f t="shared" si="0"/>
        <v>0</v>
      </c>
      <c r="L7" s="26">
        <f t="shared" si="0"/>
        <v>0</v>
      </c>
      <c r="M7" s="26">
        <f t="shared" si="0"/>
        <v>4</v>
      </c>
      <c r="N7" s="26">
        <f t="shared" si="0"/>
        <v>5</v>
      </c>
      <c r="O7" s="26">
        <f t="shared" si="0"/>
        <v>6</v>
      </c>
      <c r="P7" s="26">
        <f t="shared" si="0"/>
        <v>4</v>
      </c>
      <c r="Q7" s="66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3"/>
      <c r="AF7" s="23"/>
      <c r="AG7" s="23"/>
    </row>
    <row r="8" spans="1:33" s="24" customFormat="1" ht="14.25" customHeight="1">
      <c r="A8" s="72"/>
      <c r="B8" s="73"/>
      <c r="C8" s="73"/>
      <c r="D8" s="25" t="s">
        <v>6</v>
      </c>
      <c r="E8" s="29">
        <v>1</v>
      </c>
      <c r="F8" s="29">
        <v>1</v>
      </c>
      <c r="G8" s="26">
        <v>0.5</v>
      </c>
      <c r="H8" s="26">
        <v>1</v>
      </c>
      <c r="I8" s="26">
        <v>1</v>
      </c>
      <c r="J8" s="26">
        <v>1</v>
      </c>
      <c r="K8" s="26">
        <v>1</v>
      </c>
      <c r="L8" s="26">
        <v>0.5</v>
      </c>
      <c r="M8" s="26">
        <v>1</v>
      </c>
      <c r="N8" s="26">
        <v>1</v>
      </c>
      <c r="O8" s="26">
        <v>1</v>
      </c>
      <c r="P8" s="26">
        <v>1</v>
      </c>
      <c r="Q8" s="67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3"/>
      <c r="AF8" s="23"/>
      <c r="AG8" s="23"/>
    </row>
    <row r="9" spans="1:44" ht="33" customHeight="1">
      <c r="A9" s="14">
        <v>1</v>
      </c>
      <c r="B9" s="1" t="s">
        <v>101</v>
      </c>
      <c r="C9" s="1" t="s">
        <v>97</v>
      </c>
      <c r="D9" s="1" t="s">
        <v>15</v>
      </c>
      <c r="E9" s="3">
        <v>3</v>
      </c>
      <c r="F9" s="3">
        <v>2</v>
      </c>
      <c r="G9" s="2"/>
      <c r="H9" s="2"/>
      <c r="I9" s="2">
        <v>2</v>
      </c>
      <c r="J9" s="2">
        <v>2</v>
      </c>
      <c r="K9" s="2"/>
      <c r="L9" s="2"/>
      <c r="M9" s="2">
        <v>2</v>
      </c>
      <c r="N9" s="2">
        <v>1</v>
      </c>
      <c r="O9" s="2">
        <v>3</v>
      </c>
      <c r="P9" s="2">
        <v>1</v>
      </c>
      <c r="Q9" s="4">
        <f aca="true" t="shared" si="1" ref="Q9:Q20">AD9</f>
        <v>4012.1199826559246</v>
      </c>
      <c r="R9" s="5">
        <f aca="true" t="shared" si="2" ref="R9:R39">IF(OR(E9="",E9="-"),0,E$8*(101+1000*LOG10(E$7/E9)))</f>
        <v>225.93873660829993</v>
      </c>
      <c r="S9" s="5">
        <f aca="true" t="shared" si="3" ref="S9:S39">IF(OR(F9="",F9="-"),0,F$8*(101+1000*LOG10(F$7/F9)))</f>
        <v>402.0299956639812</v>
      </c>
      <c r="T9" s="5">
        <f aca="true" t="shared" si="4" ref="T9:T39">IF(OR(G9="",G9="-"),0,G$8*(101+1000*LOG10(G$7/G9)))</f>
        <v>0</v>
      </c>
      <c r="U9" s="5">
        <f aca="true" t="shared" si="5" ref="U9:U39">IF(OR(H9="",H9="-"),0,H$8*(101+1000*LOG10(H$7/H9)))</f>
        <v>0</v>
      </c>
      <c r="V9" s="5">
        <f aca="true" t="shared" si="6" ref="V9:V39">IF(OR(I9="",I9="-"),0,I$8*(101+1000*LOG10(I$7/I9)))</f>
        <v>498.9400086720376</v>
      </c>
      <c r="W9" s="5">
        <f aca="true" t="shared" si="7" ref="W9:W39">IF(OR(J9="",J9="-"),0,J$8*(101+1000*LOG10(J$7/J9)))</f>
        <v>578.1212547196624</v>
      </c>
      <c r="X9" s="5">
        <f aca="true" t="shared" si="8" ref="X9:X39">IF(OR(K9="",K9="-"),0,K$8*(101+1000*LOG10(K$7/K9)))</f>
        <v>0</v>
      </c>
      <c r="Y9" s="5">
        <f aca="true" t="shared" si="9" ref="Y9:Y39">IF(OR(L9="",L9="-"),0,L$8*(101+1000*LOG10(L$7/L9)))</f>
        <v>0</v>
      </c>
      <c r="Z9" s="5">
        <f aca="true" t="shared" si="10" ref="Z9:Z39">IF(OR(M9="",M9="-"),0,M$8*(101+1000*LOG10(M$7/M9)))</f>
        <v>402.0299956639812</v>
      </c>
      <c r="AA9" s="5">
        <f aca="true" t="shared" si="11" ref="AA9:AA39">IF(OR(N9="",N9="-"),0,N$8*(101+1000*LOG10(N$7/N9)))</f>
        <v>799.9700043360189</v>
      </c>
      <c r="AB9" s="5">
        <f aca="true" t="shared" si="12" ref="AB9:AB39">IF(OR(O9="",O9="-"),0,O$8*(101+1000*LOG10(O$7/O9)))</f>
        <v>402.0299956639812</v>
      </c>
      <c r="AC9" s="5">
        <f aca="true" t="shared" si="13" ref="AC9:AC39">IF(OR(P9="",P9="-"),0,P$8*(101+1000*LOG10(P$7/P9)))</f>
        <v>703.0599913279624</v>
      </c>
      <c r="AD9" s="6">
        <f aca="true" t="shared" si="14" ref="AD9:AD39">SUM(R9:AC9)</f>
        <v>4012.1199826559246</v>
      </c>
      <c r="AE9" s="7"/>
      <c r="AF9" s="7"/>
      <c r="AG9" s="7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</row>
    <row r="10" spans="1:44" ht="33" customHeight="1">
      <c r="A10" s="14">
        <v>2</v>
      </c>
      <c r="B10" s="1" t="s">
        <v>99</v>
      </c>
      <c r="C10" s="1" t="s">
        <v>95</v>
      </c>
      <c r="D10" s="1" t="s">
        <v>103</v>
      </c>
      <c r="E10" s="3">
        <v>1</v>
      </c>
      <c r="F10" s="3">
        <v>1</v>
      </c>
      <c r="G10" s="2"/>
      <c r="H10" s="2"/>
      <c r="I10" s="2">
        <v>1</v>
      </c>
      <c r="J10" s="2"/>
      <c r="K10" s="2"/>
      <c r="L10" s="2"/>
      <c r="M10" s="2">
        <v>1</v>
      </c>
      <c r="N10" s="2"/>
      <c r="O10" s="2">
        <v>2</v>
      </c>
      <c r="P10" s="2"/>
      <c r="Q10" s="4">
        <f t="shared" si="1"/>
        <v>3487.2712330395684</v>
      </c>
      <c r="R10" s="5">
        <f t="shared" si="2"/>
        <v>703.0599913279624</v>
      </c>
      <c r="S10" s="5">
        <f t="shared" si="3"/>
        <v>703.0599913279624</v>
      </c>
      <c r="T10" s="5">
        <f t="shared" si="4"/>
        <v>0</v>
      </c>
      <c r="U10" s="5">
        <f t="shared" si="5"/>
        <v>0</v>
      </c>
      <c r="V10" s="5">
        <f t="shared" si="6"/>
        <v>799.9700043360189</v>
      </c>
      <c r="W10" s="5">
        <f t="shared" si="7"/>
        <v>0</v>
      </c>
      <c r="X10" s="5">
        <f t="shared" si="8"/>
        <v>0</v>
      </c>
      <c r="Y10" s="5">
        <f t="shared" si="9"/>
        <v>0</v>
      </c>
      <c r="Z10" s="5">
        <f t="shared" si="10"/>
        <v>703.0599913279624</v>
      </c>
      <c r="AA10" s="5">
        <f t="shared" si="11"/>
        <v>0</v>
      </c>
      <c r="AB10" s="5">
        <f t="shared" si="12"/>
        <v>578.1212547196624</v>
      </c>
      <c r="AC10" s="5">
        <f t="shared" si="13"/>
        <v>0</v>
      </c>
      <c r="AD10" s="6">
        <f t="shared" si="14"/>
        <v>3487.2712330395684</v>
      </c>
      <c r="AE10" s="7"/>
      <c r="AF10" s="7"/>
      <c r="AG10" s="7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</row>
    <row r="11" spans="1:44" ht="33" customHeight="1">
      <c r="A11" s="14">
        <v>3</v>
      </c>
      <c r="B11" s="43" t="s">
        <v>228</v>
      </c>
      <c r="C11" s="43" t="s">
        <v>115</v>
      </c>
      <c r="D11" s="46" t="s">
        <v>116</v>
      </c>
      <c r="E11" s="17"/>
      <c r="F11" s="17">
        <v>3</v>
      </c>
      <c r="G11" s="2"/>
      <c r="H11" s="2"/>
      <c r="I11" s="2">
        <v>3</v>
      </c>
      <c r="J11" s="2">
        <v>1</v>
      </c>
      <c r="K11" s="2"/>
      <c r="L11" s="2"/>
      <c r="M11" s="2">
        <v>3</v>
      </c>
      <c r="N11" s="2">
        <v>2</v>
      </c>
      <c r="O11" s="2">
        <v>1</v>
      </c>
      <c r="P11" s="2">
        <v>2</v>
      </c>
      <c r="Q11" s="4">
        <f t="shared" si="1"/>
        <v>3433.998727936262</v>
      </c>
      <c r="R11" s="5">
        <f t="shared" si="2"/>
        <v>0</v>
      </c>
      <c r="S11" s="5">
        <f t="shared" si="3"/>
        <v>225.93873660829993</v>
      </c>
      <c r="T11" s="5">
        <f t="shared" si="4"/>
        <v>0</v>
      </c>
      <c r="U11" s="5">
        <f t="shared" si="5"/>
        <v>0</v>
      </c>
      <c r="V11" s="5">
        <f t="shared" si="6"/>
        <v>322.8487496163564</v>
      </c>
      <c r="W11" s="5">
        <f t="shared" si="7"/>
        <v>879.1512503836436</v>
      </c>
      <c r="X11" s="5">
        <f t="shared" si="8"/>
        <v>0</v>
      </c>
      <c r="Y11" s="5">
        <f t="shared" si="9"/>
        <v>0</v>
      </c>
      <c r="Z11" s="5">
        <f t="shared" si="10"/>
        <v>225.93873660829993</v>
      </c>
      <c r="AA11" s="5">
        <f t="shared" si="11"/>
        <v>498.9400086720376</v>
      </c>
      <c r="AB11" s="5">
        <f t="shared" si="12"/>
        <v>879.1512503836436</v>
      </c>
      <c r="AC11" s="5">
        <f t="shared" si="13"/>
        <v>402.0299956639812</v>
      </c>
      <c r="AD11" s="6">
        <f t="shared" si="14"/>
        <v>3433.998727936262</v>
      </c>
      <c r="AE11" s="7"/>
      <c r="AF11" s="7"/>
      <c r="AG11" s="7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</row>
    <row r="12" spans="1:44" ht="33" customHeight="1">
      <c r="A12" s="14">
        <v>4</v>
      </c>
      <c r="B12" s="45" t="s">
        <v>100</v>
      </c>
      <c r="C12" s="45" t="s">
        <v>96</v>
      </c>
      <c r="D12" s="45" t="s">
        <v>104</v>
      </c>
      <c r="E12" s="3">
        <v>2</v>
      </c>
      <c r="F12" s="3"/>
      <c r="G12" s="2"/>
      <c r="H12" s="2"/>
      <c r="I12" s="2"/>
      <c r="J12" s="2"/>
      <c r="K12" s="2"/>
      <c r="L12" s="2"/>
      <c r="M12" s="2"/>
      <c r="N12" s="2"/>
      <c r="O12" s="2">
        <v>4</v>
      </c>
      <c r="P12" s="2"/>
      <c r="Q12" s="4">
        <f t="shared" si="1"/>
        <v>679.1212547196624</v>
      </c>
      <c r="R12" s="5">
        <f t="shared" si="2"/>
        <v>402.0299956639812</v>
      </c>
      <c r="S12" s="5">
        <f t="shared" si="3"/>
        <v>0</v>
      </c>
      <c r="T12" s="5">
        <f t="shared" si="4"/>
        <v>0</v>
      </c>
      <c r="U12" s="5">
        <f t="shared" si="5"/>
        <v>0</v>
      </c>
      <c r="V12" s="5">
        <f t="shared" si="6"/>
        <v>0</v>
      </c>
      <c r="W12" s="5">
        <f t="shared" si="7"/>
        <v>0</v>
      </c>
      <c r="X12" s="5">
        <f t="shared" si="8"/>
        <v>0</v>
      </c>
      <c r="Y12" s="5">
        <f t="shared" si="9"/>
        <v>0</v>
      </c>
      <c r="Z12" s="5">
        <f t="shared" si="10"/>
        <v>0</v>
      </c>
      <c r="AA12" s="5">
        <f t="shared" si="11"/>
        <v>0</v>
      </c>
      <c r="AB12" s="5">
        <f t="shared" si="12"/>
        <v>277.09125905568123</v>
      </c>
      <c r="AC12" s="5">
        <f t="shared" si="13"/>
        <v>0</v>
      </c>
      <c r="AD12" s="6">
        <f t="shared" si="14"/>
        <v>679.1212547196624</v>
      </c>
      <c r="AE12" s="7"/>
      <c r="AF12" s="7"/>
      <c r="AG12" s="7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</row>
    <row r="13" spans="1:44" ht="33" customHeight="1">
      <c r="A13" s="14">
        <v>5</v>
      </c>
      <c r="B13" s="43" t="s">
        <v>100</v>
      </c>
      <c r="C13" s="43" t="s">
        <v>229</v>
      </c>
      <c r="D13" s="43" t="s">
        <v>480</v>
      </c>
      <c r="E13" s="43"/>
      <c r="F13" s="43"/>
      <c r="G13" s="2"/>
      <c r="H13" s="2"/>
      <c r="I13" s="2">
        <v>4</v>
      </c>
      <c r="J13" s="2">
        <v>4</v>
      </c>
      <c r="K13" s="2"/>
      <c r="L13" s="2"/>
      <c r="M13" s="2"/>
      <c r="N13" s="2">
        <v>4</v>
      </c>
      <c r="O13" s="2"/>
      <c r="P13" s="2"/>
      <c r="Q13" s="4">
        <f t="shared" si="1"/>
        <v>672.911285071794</v>
      </c>
      <c r="R13" s="5">
        <f t="shared" si="2"/>
        <v>0</v>
      </c>
      <c r="S13" s="5">
        <f t="shared" si="3"/>
        <v>0</v>
      </c>
      <c r="T13" s="5">
        <f t="shared" si="4"/>
        <v>0</v>
      </c>
      <c r="U13" s="5">
        <f t="shared" si="5"/>
        <v>0</v>
      </c>
      <c r="V13" s="5">
        <f t="shared" si="6"/>
        <v>197.9100130080564</v>
      </c>
      <c r="W13" s="5">
        <f t="shared" si="7"/>
        <v>277.09125905568123</v>
      </c>
      <c r="X13" s="5">
        <f t="shared" si="8"/>
        <v>0</v>
      </c>
      <c r="Y13" s="5">
        <f t="shared" si="9"/>
        <v>0</v>
      </c>
      <c r="Z13" s="5">
        <f t="shared" si="10"/>
        <v>0</v>
      </c>
      <c r="AA13" s="5">
        <f t="shared" si="11"/>
        <v>197.9100130080564</v>
      </c>
      <c r="AB13" s="5">
        <f t="shared" si="12"/>
        <v>0</v>
      </c>
      <c r="AC13" s="5">
        <f t="shared" si="13"/>
        <v>0</v>
      </c>
      <c r="AD13" s="6">
        <f t="shared" si="14"/>
        <v>672.911285071794</v>
      </c>
      <c r="AE13" s="7"/>
      <c r="AF13" s="7"/>
      <c r="AG13" s="7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</row>
    <row r="14" spans="1:44" ht="33" customHeight="1">
      <c r="A14" s="14">
        <v>6</v>
      </c>
      <c r="B14" s="3" t="s">
        <v>231</v>
      </c>
      <c r="C14" s="3" t="s">
        <v>117</v>
      </c>
      <c r="D14" s="3" t="s">
        <v>118</v>
      </c>
      <c r="E14" s="3"/>
      <c r="F14" s="3">
        <v>4</v>
      </c>
      <c r="G14" s="2"/>
      <c r="H14" s="2"/>
      <c r="I14" s="2"/>
      <c r="J14" s="2">
        <v>3</v>
      </c>
      <c r="K14" s="2"/>
      <c r="L14" s="2"/>
      <c r="M14" s="2"/>
      <c r="N14" s="2"/>
      <c r="O14" s="2"/>
      <c r="P14" s="2"/>
      <c r="Q14" s="4">
        <f t="shared" si="1"/>
        <v>503.0299956639812</v>
      </c>
      <c r="R14" s="5">
        <f t="shared" si="2"/>
        <v>0</v>
      </c>
      <c r="S14" s="5">
        <f t="shared" si="3"/>
        <v>101</v>
      </c>
      <c r="T14" s="5">
        <f t="shared" si="4"/>
        <v>0</v>
      </c>
      <c r="U14" s="5">
        <f t="shared" si="5"/>
        <v>0</v>
      </c>
      <c r="V14" s="5">
        <f t="shared" si="6"/>
        <v>0</v>
      </c>
      <c r="W14" s="5">
        <f t="shared" si="7"/>
        <v>402.0299956639812</v>
      </c>
      <c r="X14" s="5">
        <f t="shared" si="8"/>
        <v>0</v>
      </c>
      <c r="Y14" s="5">
        <f t="shared" si="9"/>
        <v>0</v>
      </c>
      <c r="Z14" s="5">
        <f t="shared" si="10"/>
        <v>0</v>
      </c>
      <c r="AA14" s="5">
        <f t="shared" si="11"/>
        <v>0</v>
      </c>
      <c r="AB14" s="5">
        <f t="shared" si="12"/>
        <v>0</v>
      </c>
      <c r="AC14" s="5">
        <f t="shared" si="13"/>
        <v>0</v>
      </c>
      <c r="AD14" s="6">
        <f t="shared" si="14"/>
        <v>503.0299956639812</v>
      </c>
      <c r="AE14" s="7"/>
      <c r="AF14" s="7"/>
      <c r="AG14" s="7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</row>
    <row r="15" spans="1:44" ht="33" customHeight="1">
      <c r="A15" s="14">
        <v>7</v>
      </c>
      <c r="B15" s="3" t="s">
        <v>431</v>
      </c>
      <c r="C15" s="3" t="s">
        <v>230</v>
      </c>
      <c r="D15" s="3" t="s">
        <v>432</v>
      </c>
      <c r="E15" s="3"/>
      <c r="F15" s="3"/>
      <c r="G15" s="2"/>
      <c r="H15" s="2"/>
      <c r="I15" s="2">
        <v>5</v>
      </c>
      <c r="J15" s="2">
        <v>5</v>
      </c>
      <c r="K15" s="2"/>
      <c r="L15" s="2"/>
      <c r="M15" s="2"/>
      <c r="N15" s="2"/>
      <c r="O15" s="2">
        <v>6</v>
      </c>
      <c r="P15" s="2">
        <v>4</v>
      </c>
      <c r="Q15" s="4">
        <f t="shared" si="1"/>
        <v>483.1812460476248</v>
      </c>
      <c r="R15" s="5">
        <f t="shared" si="2"/>
        <v>0</v>
      </c>
      <c r="S15" s="5">
        <f t="shared" si="3"/>
        <v>0</v>
      </c>
      <c r="T15" s="5">
        <f t="shared" si="4"/>
        <v>0</v>
      </c>
      <c r="U15" s="5">
        <f t="shared" si="5"/>
        <v>0</v>
      </c>
      <c r="V15" s="5">
        <f t="shared" si="6"/>
        <v>101</v>
      </c>
      <c r="W15" s="5">
        <f t="shared" si="7"/>
        <v>180.18124604762482</v>
      </c>
      <c r="X15" s="5">
        <f t="shared" si="8"/>
        <v>0</v>
      </c>
      <c r="Y15" s="5">
        <f t="shared" si="9"/>
        <v>0</v>
      </c>
      <c r="Z15" s="5">
        <f t="shared" si="10"/>
        <v>0</v>
      </c>
      <c r="AA15" s="5">
        <f t="shared" si="11"/>
        <v>0</v>
      </c>
      <c r="AB15" s="5">
        <f t="shared" si="12"/>
        <v>101</v>
      </c>
      <c r="AC15" s="5">
        <f t="shared" si="13"/>
        <v>101</v>
      </c>
      <c r="AD15" s="6">
        <f t="shared" si="14"/>
        <v>483.1812460476248</v>
      </c>
      <c r="AE15" s="7"/>
      <c r="AF15" s="7"/>
      <c r="AG15" s="7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</row>
    <row r="16" spans="1:44" ht="33" customHeight="1">
      <c r="A16" s="14">
        <v>8</v>
      </c>
      <c r="B16" s="43" t="s">
        <v>481</v>
      </c>
      <c r="C16" s="43" t="s">
        <v>478</v>
      </c>
      <c r="D16" s="43" t="s">
        <v>479</v>
      </c>
      <c r="E16" s="43"/>
      <c r="F16" s="43"/>
      <c r="G16" s="2"/>
      <c r="H16" s="2"/>
      <c r="I16" s="2"/>
      <c r="J16" s="2"/>
      <c r="K16" s="2"/>
      <c r="L16" s="2"/>
      <c r="M16" s="2"/>
      <c r="N16" s="2">
        <v>3</v>
      </c>
      <c r="O16" s="2"/>
      <c r="P16" s="2"/>
      <c r="Q16" s="4">
        <f t="shared" si="1"/>
        <v>322.8487496163564</v>
      </c>
      <c r="R16" s="5">
        <f t="shared" si="2"/>
        <v>0</v>
      </c>
      <c r="S16" s="5">
        <f t="shared" si="3"/>
        <v>0</v>
      </c>
      <c r="T16" s="5">
        <f t="shared" si="4"/>
        <v>0</v>
      </c>
      <c r="U16" s="5">
        <f t="shared" si="5"/>
        <v>0</v>
      </c>
      <c r="V16" s="5">
        <f t="shared" si="6"/>
        <v>0</v>
      </c>
      <c r="W16" s="5">
        <f t="shared" si="7"/>
        <v>0</v>
      </c>
      <c r="X16" s="5">
        <f t="shared" si="8"/>
        <v>0</v>
      </c>
      <c r="Y16" s="5">
        <f t="shared" si="9"/>
        <v>0</v>
      </c>
      <c r="Z16" s="5">
        <f t="shared" si="10"/>
        <v>0</v>
      </c>
      <c r="AA16" s="5">
        <f t="shared" si="11"/>
        <v>322.8487496163564</v>
      </c>
      <c r="AB16" s="5">
        <f t="shared" si="12"/>
        <v>0</v>
      </c>
      <c r="AC16" s="5">
        <f t="shared" si="13"/>
        <v>0</v>
      </c>
      <c r="AD16" s="6">
        <f t="shared" si="14"/>
        <v>322.8487496163564</v>
      </c>
      <c r="AE16" s="7"/>
      <c r="AF16" s="7"/>
      <c r="AG16" s="7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</row>
    <row r="17" spans="1:44" ht="33" customHeight="1">
      <c r="A17" s="14">
        <v>9</v>
      </c>
      <c r="B17" s="3" t="s">
        <v>430</v>
      </c>
      <c r="C17" s="3" t="s">
        <v>428</v>
      </c>
      <c r="D17" s="3" t="s">
        <v>429</v>
      </c>
      <c r="E17" s="3"/>
      <c r="F17" s="3"/>
      <c r="G17" s="2"/>
      <c r="H17" s="2"/>
      <c r="I17" s="2"/>
      <c r="J17" s="2"/>
      <c r="K17" s="2"/>
      <c r="L17" s="2"/>
      <c r="M17" s="2"/>
      <c r="N17" s="2">
        <v>5</v>
      </c>
      <c r="O17" s="2">
        <v>5</v>
      </c>
      <c r="P17" s="2"/>
      <c r="Q17" s="4">
        <f t="shared" si="1"/>
        <v>281.1812460476248</v>
      </c>
      <c r="R17" s="5">
        <f t="shared" si="2"/>
        <v>0</v>
      </c>
      <c r="S17" s="5">
        <f t="shared" si="3"/>
        <v>0</v>
      </c>
      <c r="T17" s="5">
        <f t="shared" si="4"/>
        <v>0</v>
      </c>
      <c r="U17" s="5">
        <f t="shared" si="5"/>
        <v>0</v>
      </c>
      <c r="V17" s="5">
        <f t="shared" si="6"/>
        <v>0</v>
      </c>
      <c r="W17" s="5">
        <f t="shared" si="7"/>
        <v>0</v>
      </c>
      <c r="X17" s="5">
        <f t="shared" si="8"/>
        <v>0</v>
      </c>
      <c r="Y17" s="5">
        <f t="shared" si="9"/>
        <v>0</v>
      </c>
      <c r="Z17" s="5">
        <f t="shared" si="10"/>
        <v>0</v>
      </c>
      <c r="AA17" s="5">
        <f t="shared" si="11"/>
        <v>101</v>
      </c>
      <c r="AB17" s="5">
        <f t="shared" si="12"/>
        <v>180.18124604762482</v>
      </c>
      <c r="AC17" s="5">
        <f t="shared" si="13"/>
        <v>0</v>
      </c>
      <c r="AD17" s="6">
        <f t="shared" si="14"/>
        <v>281.1812460476248</v>
      </c>
      <c r="AE17" s="7"/>
      <c r="AF17" s="7"/>
      <c r="AG17" s="7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</row>
    <row r="18" spans="1:44" ht="33" customHeight="1">
      <c r="A18" s="14">
        <v>10</v>
      </c>
      <c r="B18" s="43" t="s">
        <v>477</v>
      </c>
      <c r="C18" s="43" t="s">
        <v>475</v>
      </c>
      <c r="D18" s="43" t="s">
        <v>476</v>
      </c>
      <c r="E18" s="43"/>
      <c r="F18" s="43"/>
      <c r="G18" s="2"/>
      <c r="H18" s="2"/>
      <c r="I18" s="2"/>
      <c r="J18" s="2"/>
      <c r="K18" s="2"/>
      <c r="L18" s="2"/>
      <c r="M18" s="2"/>
      <c r="N18" s="2"/>
      <c r="O18" s="2"/>
      <c r="P18" s="2">
        <v>3</v>
      </c>
      <c r="Q18" s="4">
        <f t="shared" si="1"/>
        <v>225.93873660829993</v>
      </c>
      <c r="R18" s="5">
        <f t="shared" si="2"/>
        <v>0</v>
      </c>
      <c r="S18" s="5">
        <f t="shared" si="3"/>
        <v>0</v>
      </c>
      <c r="T18" s="5">
        <f t="shared" si="4"/>
        <v>0</v>
      </c>
      <c r="U18" s="5">
        <f t="shared" si="5"/>
        <v>0</v>
      </c>
      <c r="V18" s="5">
        <f t="shared" si="6"/>
        <v>0</v>
      </c>
      <c r="W18" s="5">
        <f t="shared" si="7"/>
        <v>0</v>
      </c>
      <c r="X18" s="5">
        <f t="shared" si="8"/>
        <v>0</v>
      </c>
      <c r="Y18" s="5">
        <f t="shared" si="9"/>
        <v>0</v>
      </c>
      <c r="Z18" s="5">
        <f t="shared" si="10"/>
        <v>0</v>
      </c>
      <c r="AA18" s="5">
        <f t="shared" si="11"/>
        <v>0</v>
      </c>
      <c r="AB18" s="5">
        <f t="shared" si="12"/>
        <v>0</v>
      </c>
      <c r="AC18" s="5">
        <f t="shared" si="13"/>
        <v>225.93873660829993</v>
      </c>
      <c r="AD18" s="6">
        <f t="shared" si="14"/>
        <v>225.93873660829993</v>
      </c>
      <c r="AE18" s="7"/>
      <c r="AF18" s="7"/>
      <c r="AG18" s="7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</row>
    <row r="19" spans="1:44" ht="33" customHeight="1">
      <c r="A19" s="14">
        <v>12</v>
      </c>
      <c r="B19" s="45" t="s">
        <v>102</v>
      </c>
      <c r="C19" s="45" t="s">
        <v>98</v>
      </c>
      <c r="D19" s="45" t="s">
        <v>105</v>
      </c>
      <c r="E19" s="17">
        <v>4</v>
      </c>
      <c r="F19" s="17"/>
      <c r="G19" s="2"/>
      <c r="H19" s="2"/>
      <c r="I19" s="2"/>
      <c r="J19" s="2">
        <v>6</v>
      </c>
      <c r="K19" s="2"/>
      <c r="L19" s="2"/>
      <c r="M19" s="2"/>
      <c r="N19" s="2"/>
      <c r="O19" s="2"/>
      <c r="P19" s="2"/>
      <c r="Q19" s="4">
        <f t="shared" si="1"/>
        <v>202</v>
      </c>
      <c r="R19" s="5">
        <f t="shared" si="2"/>
        <v>101</v>
      </c>
      <c r="S19" s="5">
        <f t="shared" si="3"/>
        <v>0</v>
      </c>
      <c r="T19" s="5">
        <f t="shared" si="4"/>
        <v>0</v>
      </c>
      <c r="U19" s="5">
        <f t="shared" si="5"/>
        <v>0</v>
      </c>
      <c r="V19" s="5">
        <f t="shared" si="6"/>
        <v>0</v>
      </c>
      <c r="W19" s="5">
        <f t="shared" si="7"/>
        <v>101</v>
      </c>
      <c r="X19" s="5">
        <f t="shared" si="8"/>
        <v>0</v>
      </c>
      <c r="Y19" s="5">
        <f t="shared" si="9"/>
        <v>0</v>
      </c>
      <c r="Z19" s="5">
        <f t="shared" si="10"/>
        <v>0</v>
      </c>
      <c r="AA19" s="5">
        <f t="shared" si="11"/>
        <v>0</v>
      </c>
      <c r="AB19" s="5">
        <f t="shared" si="12"/>
        <v>0</v>
      </c>
      <c r="AC19" s="5">
        <f t="shared" si="13"/>
        <v>0</v>
      </c>
      <c r="AD19" s="6">
        <f t="shared" si="14"/>
        <v>202</v>
      </c>
      <c r="AE19" s="7"/>
      <c r="AF19" s="7"/>
      <c r="AG19" s="7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</row>
    <row r="20" spans="1:44" ht="33" customHeight="1">
      <c r="A20" s="14">
        <v>13</v>
      </c>
      <c r="B20" s="45" t="s">
        <v>100</v>
      </c>
      <c r="C20" s="45" t="s">
        <v>390</v>
      </c>
      <c r="D20" s="45" t="s">
        <v>104</v>
      </c>
      <c r="E20" s="17"/>
      <c r="F20" s="17"/>
      <c r="G20" s="2"/>
      <c r="H20" s="2"/>
      <c r="I20" s="2"/>
      <c r="J20" s="2"/>
      <c r="K20" s="2"/>
      <c r="L20" s="2"/>
      <c r="M20" s="2">
        <v>4</v>
      </c>
      <c r="N20" s="2"/>
      <c r="O20" s="2"/>
      <c r="P20" s="2"/>
      <c r="Q20" s="4">
        <f t="shared" si="1"/>
        <v>101</v>
      </c>
      <c r="R20" s="5">
        <f t="shared" si="2"/>
        <v>0</v>
      </c>
      <c r="S20" s="5">
        <f t="shared" si="3"/>
        <v>0</v>
      </c>
      <c r="T20" s="5">
        <f t="shared" si="4"/>
        <v>0</v>
      </c>
      <c r="U20" s="5">
        <f t="shared" si="5"/>
        <v>0</v>
      </c>
      <c r="V20" s="5">
        <f t="shared" si="6"/>
        <v>0</v>
      </c>
      <c r="W20" s="5">
        <f t="shared" si="7"/>
        <v>0</v>
      </c>
      <c r="X20" s="5">
        <f t="shared" si="8"/>
        <v>0</v>
      </c>
      <c r="Y20" s="5">
        <f t="shared" si="9"/>
        <v>0</v>
      </c>
      <c r="Z20" s="5">
        <f t="shared" si="10"/>
        <v>101</v>
      </c>
      <c r="AA20" s="5">
        <f t="shared" si="11"/>
        <v>0</v>
      </c>
      <c r="AB20" s="5">
        <f t="shared" si="12"/>
        <v>0</v>
      </c>
      <c r="AC20" s="5">
        <f t="shared" si="13"/>
        <v>0</v>
      </c>
      <c r="AD20" s="6">
        <f t="shared" si="14"/>
        <v>101</v>
      </c>
      <c r="AE20" s="7"/>
      <c r="AF20" s="7"/>
      <c r="AG20" s="7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</row>
    <row r="21" spans="1:44" ht="33" customHeight="1">
      <c r="A21" s="14">
        <v>14</v>
      </c>
      <c r="B21" s="3"/>
      <c r="C21" s="3"/>
      <c r="D21" s="3"/>
      <c r="E21" s="3"/>
      <c r="F21" s="3"/>
      <c r="G21" s="2"/>
      <c r="H21" s="2"/>
      <c r="I21" s="2"/>
      <c r="J21" s="2"/>
      <c r="K21" s="2"/>
      <c r="L21" s="2"/>
      <c r="M21" s="2"/>
      <c r="N21" s="2"/>
      <c r="O21" s="2"/>
      <c r="P21" s="2"/>
      <c r="Q21" s="4">
        <f aca="true" t="shared" si="15" ref="Q21:Q39">AD21</f>
        <v>0</v>
      </c>
      <c r="R21" s="5">
        <f t="shared" si="2"/>
        <v>0</v>
      </c>
      <c r="S21" s="5">
        <f t="shared" si="3"/>
        <v>0</v>
      </c>
      <c r="T21" s="5">
        <f t="shared" si="4"/>
        <v>0</v>
      </c>
      <c r="U21" s="5">
        <f t="shared" si="5"/>
        <v>0</v>
      </c>
      <c r="V21" s="5">
        <f t="shared" si="6"/>
        <v>0</v>
      </c>
      <c r="W21" s="5">
        <f t="shared" si="7"/>
        <v>0</v>
      </c>
      <c r="X21" s="5">
        <f t="shared" si="8"/>
        <v>0</v>
      </c>
      <c r="Y21" s="5">
        <f t="shared" si="9"/>
        <v>0</v>
      </c>
      <c r="Z21" s="5">
        <f t="shared" si="10"/>
        <v>0</v>
      </c>
      <c r="AA21" s="5">
        <f t="shared" si="11"/>
        <v>0</v>
      </c>
      <c r="AB21" s="5">
        <f t="shared" si="12"/>
        <v>0</v>
      </c>
      <c r="AC21" s="5">
        <f t="shared" si="13"/>
        <v>0</v>
      </c>
      <c r="AD21" s="6">
        <f t="shared" si="14"/>
        <v>0</v>
      </c>
      <c r="AE21" s="7"/>
      <c r="AF21" s="7"/>
      <c r="AG21" s="7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</row>
    <row r="22" spans="1:44" ht="33" customHeight="1">
      <c r="A22" s="14">
        <v>15</v>
      </c>
      <c r="B22" s="17"/>
      <c r="C22" s="42"/>
      <c r="D22" s="17"/>
      <c r="E22" s="17"/>
      <c r="F22" s="17"/>
      <c r="G22" s="2"/>
      <c r="H22" s="2"/>
      <c r="I22" s="2"/>
      <c r="J22" s="2"/>
      <c r="K22" s="2"/>
      <c r="L22" s="2"/>
      <c r="M22" s="2"/>
      <c r="N22" s="2"/>
      <c r="O22" s="2"/>
      <c r="P22" s="2"/>
      <c r="Q22" s="4">
        <f t="shared" si="15"/>
        <v>0</v>
      </c>
      <c r="R22" s="5">
        <f t="shared" si="2"/>
        <v>0</v>
      </c>
      <c r="S22" s="5">
        <f t="shared" si="3"/>
        <v>0</v>
      </c>
      <c r="T22" s="5">
        <f t="shared" si="4"/>
        <v>0</v>
      </c>
      <c r="U22" s="5">
        <f t="shared" si="5"/>
        <v>0</v>
      </c>
      <c r="V22" s="5">
        <f t="shared" si="6"/>
        <v>0</v>
      </c>
      <c r="W22" s="5">
        <f t="shared" si="7"/>
        <v>0</v>
      </c>
      <c r="X22" s="5">
        <f t="shared" si="8"/>
        <v>0</v>
      </c>
      <c r="Y22" s="5">
        <f t="shared" si="9"/>
        <v>0</v>
      </c>
      <c r="Z22" s="5">
        <f t="shared" si="10"/>
        <v>0</v>
      </c>
      <c r="AA22" s="5">
        <f t="shared" si="11"/>
        <v>0</v>
      </c>
      <c r="AB22" s="5">
        <f t="shared" si="12"/>
        <v>0</v>
      </c>
      <c r="AC22" s="5">
        <f t="shared" si="13"/>
        <v>0</v>
      </c>
      <c r="AD22" s="6">
        <f t="shared" si="14"/>
        <v>0</v>
      </c>
      <c r="AE22" s="7"/>
      <c r="AF22" s="7"/>
      <c r="AG22" s="7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</row>
    <row r="23" spans="1:44" ht="33" customHeight="1">
      <c r="A23" s="14">
        <v>16</v>
      </c>
      <c r="B23" s="15"/>
      <c r="C23" s="15"/>
      <c r="D23" s="15"/>
      <c r="E23" s="15"/>
      <c r="F23" s="15"/>
      <c r="G23" s="2"/>
      <c r="H23" s="2"/>
      <c r="I23" s="2"/>
      <c r="J23" s="2"/>
      <c r="K23" s="2"/>
      <c r="L23" s="2"/>
      <c r="M23" s="2"/>
      <c r="N23" s="2"/>
      <c r="O23" s="2"/>
      <c r="P23" s="2"/>
      <c r="Q23" s="4">
        <f t="shared" si="15"/>
        <v>0</v>
      </c>
      <c r="R23" s="5">
        <f t="shared" si="2"/>
        <v>0</v>
      </c>
      <c r="S23" s="5">
        <f t="shared" si="3"/>
        <v>0</v>
      </c>
      <c r="T23" s="5">
        <f t="shared" si="4"/>
        <v>0</v>
      </c>
      <c r="U23" s="5">
        <f t="shared" si="5"/>
        <v>0</v>
      </c>
      <c r="V23" s="5">
        <f t="shared" si="6"/>
        <v>0</v>
      </c>
      <c r="W23" s="5">
        <f t="shared" si="7"/>
        <v>0</v>
      </c>
      <c r="X23" s="5">
        <f t="shared" si="8"/>
        <v>0</v>
      </c>
      <c r="Y23" s="5">
        <f t="shared" si="9"/>
        <v>0</v>
      </c>
      <c r="Z23" s="5">
        <f t="shared" si="10"/>
        <v>0</v>
      </c>
      <c r="AA23" s="5">
        <f t="shared" si="11"/>
        <v>0</v>
      </c>
      <c r="AB23" s="5">
        <f t="shared" si="12"/>
        <v>0</v>
      </c>
      <c r="AC23" s="5">
        <f t="shared" si="13"/>
        <v>0</v>
      </c>
      <c r="AD23" s="6">
        <f t="shared" si="14"/>
        <v>0</v>
      </c>
      <c r="AE23" s="7"/>
      <c r="AF23" s="7"/>
      <c r="AG23" s="7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</row>
    <row r="24" spans="1:44" ht="33" customHeight="1">
      <c r="A24" s="14">
        <v>17</v>
      </c>
      <c r="B24" s="43"/>
      <c r="C24" s="43"/>
      <c r="D24" s="43"/>
      <c r="E24" s="3"/>
      <c r="F24" s="3"/>
      <c r="G24" s="2"/>
      <c r="H24" s="2"/>
      <c r="I24" s="2"/>
      <c r="J24" s="2"/>
      <c r="K24" s="2"/>
      <c r="L24" s="2"/>
      <c r="M24" s="2"/>
      <c r="N24" s="2"/>
      <c r="O24" s="2"/>
      <c r="P24" s="2"/>
      <c r="Q24" s="4">
        <f t="shared" si="15"/>
        <v>0</v>
      </c>
      <c r="R24" s="5">
        <f t="shared" si="2"/>
        <v>0</v>
      </c>
      <c r="S24" s="5">
        <f t="shared" si="3"/>
        <v>0</v>
      </c>
      <c r="T24" s="5">
        <f t="shared" si="4"/>
        <v>0</v>
      </c>
      <c r="U24" s="5">
        <f t="shared" si="5"/>
        <v>0</v>
      </c>
      <c r="V24" s="5">
        <f t="shared" si="6"/>
        <v>0</v>
      </c>
      <c r="W24" s="5">
        <f t="shared" si="7"/>
        <v>0</v>
      </c>
      <c r="X24" s="5">
        <f t="shared" si="8"/>
        <v>0</v>
      </c>
      <c r="Y24" s="5">
        <f t="shared" si="9"/>
        <v>0</v>
      </c>
      <c r="Z24" s="5">
        <f t="shared" si="10"/>
        <v>0</v>
      </c>
      <c r="AA24" s="5">
        <f t="shared" si="11"/>
        <v>0</v>
      </c>
      <c r="AB24" s="5">
        <f t="shared" si="12"/>
        <v>0</v>
      </c>
      <c r="AC24" s="5">
        <f t="shared" si="13"/>
        <v>0</v>
      </c>
      <c r="AD24" s="6">
        <f t="shared" si="14"/>
        <v>0</v>
      </c>
      <c r="AE24" s="7"/>
      <c r="AF24" s="7"/>
      <c r="AG24" s="7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</row>
    <row r="25" spans="1:44" ht="33" customHeight="1">
      <c r="A25" s="14">
        <v>18</v>
      </c>
      <c r="B25" s="43"/>
      <c r="C25" s="43"/>
      <c r="D25" s="46"/>
      <c r="E25" s="43"/>
      <c r="F25" s="43"/>
      <c r="G25" s="2"/>
      <c r="H25" s="2"/>
      <c r="I25" s="2"/>
      <c r="J25" s="2"/>
      <c r="K25" s="2"/>
      <c r="L25" s="2"/>
      <c r="M25" s="2"/>
      <c r="N25" s="2"/>
      <c r="O25" s="2"/>
      <c r="P25" s="2"/>
      <c r="Q25" s="4">
        <f t="shared" si="15"/>
        <v>0</v>
      </c>
      <c r="R25" s="5">
        <f t="shared" si="2"/>
        <v>0</v>
      </c>
      <c r="S25" s="5">
        <f t="shared" si="3"/>
        <v>0</v>
      </c>
      <c r="T25" s="5">
        <f t="shared" si="4"/>
        <v>0</v>
      </c>
      <c r="U25" s="5">
        <f t="shared" si="5"/>
        <v>0</v>
      </c>
      <c r="V25" s="5">
        <f t="shared" si="6"/>
        <v>0</v>
      </c>
      <c r="W25" s="5">
        <f t="shared" si="7"/>
        <v>0</v>
      </c>
      <c r="X25" s="5">
        <f t="shared" si="8"/>
        <v>0</v>
      </c>
      <c r="Y25" s="5">
        <f t="shared" si="9"/>
        <v>0</v>
      </c>
      <c r="Z25" s="5">
        <f t="shared" si="10"/>
        <v>0</v>
      </c>
      <c r="AA25" s="5">
        <f t="shared" si="11"/>
        <v>0</v>
      </c>
      <c r="AB25" s="5">
        <f t="shared" si="12"/>
        <v>0</v>
      </c>
      <c r="AC25" s="5">
        <f t="shared" si="13"/>
        <v>0</v>
      </c>
      <c r="AD25" s="6">
        <f t="shared" si="14"/>
        <v>0</v>
      </c>
      <c r="AE25" s="7"/>
      <c r="AF25" s="7"/>
      <c r="AG25" s="7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</row>
    <row r="26" spans="1:44" ht="33" customHeight="1">
      <c r="A26" s="14">
        <v>19</v>
      </c>
      <c r="B26" s="1"/>
      <c r="C26" s="1"/>
      <c r="D26" s="1"/>
      <c r="E26" s="3"/>
      <c r="F26" s="3"/>
      <c r="G26" s="2"/>
      <c r="H26" s="2"/>
      <c r="I26" s="2"/>
      <c r="J26" s="2"/>
      <c r="K26" s="2"/>
      <c r="L26" s="2"/>
      <c r="M26" s="2"/>
      <c r="N26" s="2"/>
      <c r="O26" s="2"/>
      <c r="P26" s="2"/>
      <c r="Q26" s="4">
        <f t="shared" si="15"/>
        <v>0</v>
      </c>
      <c r="R26" s="5">
        <f t="shared" si="2"/>
        <v>0</v>
      </c>
      <c r="S26" s="5">
        <f t="shared" si="3"/>
        <v>0</v>
      </c>
      <c r="T26" s="5">
        <f t="shared" si="4"/>
        <v>0</v>
      </c>
      <c r="U26" s="5">
        <f t="shared" si="5"/>
        <v>0</v>
      </c>
      <c r="V26" s="5">
        <f t="shared" si="6"/>
        <v>0</v>
      </c>
      <c r="W26" s="5">
        <f t="shared" si="7"/>
        <v>0</v>
      </c>
      <c r="X26" s="5">
        <f t="shared" si="8"/>
        <v>0</v>
      </c>
      <c r="Y26" s="5">
        <f t="shared" si="9"/>
        <v>0</v>
      </c>
      <c r="Z26" s="5">
        <f t="shared" si="10"/>
        <v>0</v>
      </c>
      <c r="AA26" s="5">
        <f t="shared" si="11"/>
        <v>0</v>
      </c>
      <c r="AB26" s="5">
        <f t="shared" si="12"/>
        <v>0</v>
      </c>
      <c r="AC26" s="5">
        <f t="shared" si="13"/>
        <v>0</v>
      </c>
      <c r="AD26" s="6">
        <f t="shared" si="14"/>
        <v>0</v>
      </c>
      <c r="AE26" s="7"/>
      <c r="AF26" s="7"/>
      <c r="AG26" s="7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</row>
    <row r="27" spans="1:44" ht="33" customHeight="1">
      <c r="A27" s="14">
        <v>20</v>
      </c>
      <c r="B27" s="43"/>
      <c r="C27" s="43"/>
      <c r="D27" s="46"/>
      <c r="E27" s="43"/>
      <c r="F27" s="43"/>
      <c r="G27" s="2"/>
      <c r="H27" s="2"/>
      <c r="I27" s="2"/>
      <c r="J27" s="2"/>
      <c r="K27" s="2"/>
      <c r="L27" s="2"/>
      <c r="M27" s="2"/>
      <c r="N27" s="2"/>
      <c r="O27" s="2"/>
      <c r="P27" s="2"/>
      <c r="Q27" s="4">
        <f t="shared" si="15"/>
        <v>0</v>
      </c>
      <c r="R27" s="5">
        <f t="shared" si="2"/>
        <v>0</v>
      </c>
      <c r="S27" s="5">
        <f t="shared" si="3"/>
        <v>0</v>
      </c>
      <c r="T27" s="5">
        <f t="shared" si="4"/>
        <v>0</v>
      </c>
      <c r="U27" s="5">
        <f t="shared" si="5"/>
        <v>0</v>
      </c>
      <c r="V27" s="5">
        <f t="shared" si="6"/>
        <v>0</v>
      </c>
      <c r="W27" s="5">
        <f t="shared" si="7"/>
        <v>0</v>
      </c>
      <c r="X27" s="5">
        <f t="shared" si="8"/>
        <v>0</v>
      </c>
      <c r="Y27" s="5">
        <f t="shared" si="9"/>
        <v>0</v>
      </c>
      <c r="Z27" s="5">
        <f t="shared" si="10"/>
        <v>0</v>
      </c>
      <c r="AA27" s="5">
        <f t="shared" si="11"/>
        <v>0</v>
      </c>
      <c r="AB27" s="5">
        <f t="shared" si="12"/>
        <v>0</v>
      </c>
      <c r="AC27" s="5">
        <f t="shared" si="13"/>
        <v>0</v>
      </c>
      <c r="AD27" s="6">
        <f t="shared" si="14"/>
        <v>0</v>
      </c>
      <c r="AE27" s="7"/>
      <c r="AF27" s="7"/>
      <c r="AG27" s="7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</row>
    <row r="28" spans="1:44" ht="33" customHeight="1">
      <c r="A28" s="28">
        <v>21</v>
      </c>
      <c r="B28" s="1"/>
      <c r="C28" s="1"/>
      <c r="D28" s="1"/>
      <c r="E28" s="43"/>
      <c r="F28" s="43"/>
      <c r="G28" s="2"/>
      <c r="H28" s="2"/>
      <c r="I28" s="2"/>
      <c r="J28" s="2"/>
      <c r="K28" s="2"/>
      <c r="L28" s="2"/>
      <c r="M28" s="2"/>
      <c r="N28" s="2"/>
      <c r="O28" s="2"/>
      <c r="P28" s="2"/>
      <c r="Q28" s="4">
        <f t="shared" si="15"/>
        <v>0</v>
      </c>
      <c r="R28" s="5">
        <f t="shared" si="2"/>
        <v>0</v>
      </c>
      <c r="S28" s="5">
        <f t="shared" si="3"/>
        <v>0</v>
      </c>
      <c r="T28" s="5">
        <f t="shared" si="4"/>
        <v>0</v>
      </c>
      <c r="U28" s="5">
        <f t="shared" si="5"/>
        <v>0</v>
      </c>
      <c r="V28" s="5">
        <f t="shared" si="6"/>
        <v>0</v>
      </c>
      <c r="W28" s="5">
        <f t="shared" si="7"/>
        <v>0</v>
      </c>
      <c r="X28" s="5">
        <f t="shared" si="8"/>
        <v>0</v>
      </c>
      <c r="Y28" s="5">
        <f t="shared" si="9"/>
        <v>0</v>
      </c>
      <c r="Z28" s="5">
        <f t="shared" si="10"/>
        <v>0</v>
      </c>
      <c r="AA28" s="5">
        <f t="shared" si="11"/>
        <v>0</v>
      </c>
      <c r="AB28" s="5">
        <f t="shared" si="12"/>
        <v>0</v>
      </c>
      <c r="AC28" s="5">
        <f t="shared" si="13"/>
        <v>0</v>
      </c>
      <c r="AD28" s="6">
        <f t="shared" si="14"/>
        <v>0</v>
      </c>
      <c r="AE28" s="7"/>
      <c r="AF28" s="7"/>
      <c r="AG28" s="7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</row>
    <row r="29" spans="1:44" ht="33" customHeight="1">
      <c r="A29" s="28">
        <v>22</v>
      </c>
      <c r="B29" s="3"/>
      <c r="C29" s="3"/>
      <c r="D29" s="3"/>
      <c r="E29" s="3"/>
      <c r="F29" s="3"/>
      <c r="G29" s="2"/>
      <c r="H29" s="2"/>
      <c r="I29" s="2"/>
      <c r="J29" s="2"/>
      <c r="K29" s="2"/>
      <c r="L29" s="2"/>
      <c r="M29" s="2"/>
      <c r="N29" s="2"/>
      <c r="O29" s="2"/>
      <c r="P29" s="2"/>
      <c r="Q29" s="4">
        <f t="shared" si="15"/>
        <v>0</v>
      </c>
      <c r="R29" s="5">
        <f t="shared" si="2"/>
        <v>0</v>
      </c>
      <c r="S29" s="5">
        <f t="shared" si="3"/>
        <v>0</v>
      </c>
      <c r="T29" s="5">
        <f t="shared" si="4"/>
        <v>0</v>
      </c>
      <c r="U29" s="5">
        <f t="shared" si="5"/>
        <v>0</v>
      </c>
      <c r="V29" s="5">
        <f t="shared" si="6"/>
        <v>0</v>
      </c>
      <c r="W29" s="5">
        <f t="shared" si="7"/>
        <v>0</v>
      </c>
      <c r="X29" s="5">
        <f t="shared" si="8"/>
        <v>0</v>
      </c>
      <c r="Y29" s="5">
        <f t="shared" si="9"/>
        <v>0</v>
      </c>
      <c r="Z29" s="5">
        <f t="shared" si="10"/>
        <v>0</v>
      </c>
      <c r="AA29" s="5">
        <f t="shared" si="11"/>
        <v>0</v>
      </c>
      <c r="AB29" s="5">
        <f t="shared" si="12"/>
        <v>0</v>
      </c>
      <c r="AC29" s="5">
        <f t="shared" si="13"/>
        <v>0</v>
      </c>
      <c r="AD29" s="6">
        <f t="shared" si="14"/>
        <v>0</v>
      </c>
      <c r="AE29" s="7"/>
      <c r="AF29" s="7"/>
      <c r="AG29" s="7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</row>
    <row r="30" spans="1:44" ht="33" customHeight="1">
      <c r="A30" s="28">
        <v>23</v>
      </c>
      <c r="B30" s="43"/>
      <c r="C30" s="43"/>
      <c r="D30" s="43"/>
      <c r="E30" s="43"/>
      <c r="F30" s="43"/>
      <c r="G30" s="2"/>
      <c r="H30" s="2"/>
      <c r="I30" s="2"/>
      <c r="J30" s="2"/>
      <c r="K30" s="2"/>
      <c r="L30" s="2"/>
      <c r="M30" s="2"/>
      <c r="N30" s="2"/>
      <c r="O30" s="2"/>
      <c r="P30" s="2"/>
      <c r="Q30" s="4">
        <f t="shared" si="15"/>
        <v>0</v>
      </c>
      <c r="R30" s="5">
        <f t="shared" si="2"/>
        <v>0</v>
      </c>
      <c r="S30" s="5">
        <f t="shared" si="3"/>
        <v>0</v>
      </c>
      <c r="T30" s="5">
        <f t="shared" si="4"/>
        <v>0</v>
      </c>
      <c r="U30" s="5">
        <f t="shared" si="5"/>
        <v>0</v>
      </c>
      <c r="V30" s="5">
        <f t="shared" si="6"/>
        <v>0</v>
      </c>
      <c r="W30" s="5">
        <f t="shared" si="7"/>
        <v>0</v>
      </c>
      <c r="X30" s="5">
        <f t="shared" si="8"/>
        <v>0</v>
      </c>
      <c r="Y30" s="5">
        <f t="shared" si="9"/>
        <v>0</v>
      </c>
      <c r="Z30" s="5">
        <f t="shared" si="10"/>
        <v>0</v>
      </c>
      <c r="AA30" s="5">
        <f t="shared" si="11"/>
        <v>0</v>
      </c>
      <c r="AB30" s="5">
        <f t="shared" si="12"/>
        <v>0</v>
      </c>
      <c r="AC30" s="5">
        <f t="shared" si="13"/>
        <v>0</v>
      </c>
      <c r="AD30" s="6">
        <f t="shared" si="14"/>
        <v>0</v>
      </c>
      <c r="AE30" s="7"/>
      <c r="AF30" s="7"/>
      <c r="AG30" s="7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</row>
    <row r="31" spans="1:44" ht="33" customHeight="1">
      <c r="A31" s="28">
        <v>24</v>
      </c>
      <c r="B31" s="14"/>
      <c r="C31" s="48"/>
      <c r="D31" s="14"/>
      <c r="E31" s="14"/>
      <c r="F31" s="14"/>
      <c r="G31" s="2"/>
      <c r="H31" s="3"/>
      <c r="I31" s="3"/>
      <c r="J31" s="3"/>
      <c r="K31" s="2"/>
      <c r="L31" s="2"/>
      <c r="M31" s="2"/>
      <c r="N31" s="2"/>
      <c r="O31" s="2"/>
      <c r="P31" s="2"/>
      <c r="Q31" s="4">
        <f t="shared" si="15"/>
        <v>0</v>
      </c>
      <c r="R31" s="5">
        <f t="shared" si="2"/>
        <v>0</v>
      </c>
      <c r="S31" s="5">
        <f t="shared" si="3"/>
        <v>0</v>
      </c>
      <c r="T31" s="5">
        <f t="shared" si="4"/>
        <v>0</v>
      </c>
      <c r="U31" s="5">
        <f t="shared" si="5"/>
        <v>0</v>
      </c>
      <c r="V31" s="5">
        <f t="shared" si="6"/>
        <v>0</v>
      </c>
      <c r="W31" s="5">
        <f t="shared" si="7"/>
        <v>0</v>
      </c>
      <c r="X31" s="5">
        <f t="shared" si="8"/>
        <v>0</v>
      </c>
      <c r="Y31" s="5">
        <f t="shared" si="9"/>
        <v>0</v>
      </c>
      <c r="Z31" s="5">
        <f t="shared" si="10"/>
        <v>0</v>
      </c>
      <c r="AA31" s="5">
        <f t="shared" si="11"/>
        <v>0</v>
      </c>
      <c r="AB31" s="5">
        <f t="shared" si="12"/>
        <v>0</v>
      </c>
      <c r="AC31" s="5">
        <f t="shared" si="13"/>
        <v>0</v>
      </c>
      <c r="AD31" s="6">
        <f t="shared" si="14"/>
        <v>0</v>
      </c>
      <c r="AE31" s="7"/>
      <c r="AF31" s="7"/>
      <c r="AG31" s="7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</row>
    <row r="32" spans="1:44" ht="33" customHeight="1">
      <c r="A32" s="28">
        <v>25</v>
      </c>
      <c r="B32" s="1"/>
      <c r="C32" s="1"/>
      <c r="D32" s="1"/>
      <c r="E32" s="17"/>
      <c r="F32" s="17"/>
      <c r="G32" s="2"/>
      <c r="H32" s="2"/>
      <c r="I32" s="2"/>
      <c r="J32" s="2"/>
      <c r="K32" s="2"/>
      <c r="L32" s="2"/>
      <c r="M32" s="2"/>
      <c r="N32" s="2"/>
      <c r="O32" s="2"/>
      <c r="P32" s="2"/>
      <c r="Q32" s="4">
        <f t="shared" si="15"/>
        <v>0</v>
      </c>
      <c r="R32" s="5">
        <f t="shared" si="2"/>
        <v>0</v>
      </c>
      <c r="S32" s="5">
        <f t="shared" si="3"/>
        <v>0</v>
      </c>
      <c r="T32" s="5">
        <f t="shared" si="4"/>
        <v>0</v>
      </c>
      <c r="U32" s="5">
        <f t="shared" si="5"/>
        <v>0</v>
      </c>
      <c r="V32" s="5">
        <f t="shared" si="6"/>
        <v>0</v>
      </c>
      <c r="W32" s="5">
        <f t="shared" si="7"/>
        <v>0</v>
      </c>
      <c r="X32" s="5">
        <f t="shared" si="8"/>
        <v>0</v>
      </c>
      <c r="Y32" s="5">
        <f t="shared" si="9"/>
        <v>0</v>
      </c>
      <c r="Z32" s="5">
        <f t="shared" si="10"/>
        <v>0</v>
      </c>
      <c r="AA32" s="5">
        <f t="shared" si="11"/>
        <v>0</v>
      </c>
      <c r="AB32" s="5">
        <f t="shared" si="12"/>
        <v>0</v>
      </c>
      <c r="AC32" s="5">
        <f t="shared" si="13"/>
        <v>0</v>
      </c>
      <c r="AD32" s="6">
        <f t="shared" si="14"/>
        <v>0</v>
      </c>
      <c r="AE32" s="7"/>
      <c r="AF32" s="7"/>
      <c r="AG32" s="7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</row>
    <row r="33" spans="1:44" ht="33" customHeight="1">
      <c r="A33" s="28">
        <v>26</v>
      </c>
      <c r="B33" s="3"/>
      <c r="C33" s="3"/>
      <c r="D33" s="3"/>
      <c r="E33" s="3"/>
      <c r="F33" s="3"/>
      <c r="G33" s="2"/>
      <c r="H33" s="2"/>
      <c r="I33" s="2"/>
      <c r="J33" s="2"/>
      <c r="K33" s="2"/>
      <c r="L33" s="2"/>
      <c r="M33" s="2"/>
      <c r="N33" s="2"/>
      <c r="O33" s="2"/>
      <c r="P33" s="2"/>
      <c r="Q33" s="4">
        <f t="shared" si="15"/>
        <v>0</v>
      </c>
      <c r="R33" s="5">
        <f t="shared" si="2"/>
        <v>0</v>
      </c>
      <c r="S33" s="5">
        <f t="shared" si="3"/>
        <v>0</v>
      </c>
      <c r="T33" s="5">
        <f t="shared" si="4"/>
        <v>0</v>
      </c>
      <c r="U33" s="5">
        <f t="shared" si="5"/>
        <v>0</v>
      </c>
      <c r="V33" s="5">
        <f t="shared" si="6"/>
        <v>0</v>
      </c>
      <c r="W33" s="5">
        <f t="shared" si="7"/>
        <v>0</v>
      </c>
      <c r="X33" s="5">
        <f t="shared" si="8"/>
        <v>0</v>
      </c>
      <c r="Y33" s="5">
        <f t="shared" si="9"/>
        <v>0</v>
      </c>
      <c r="Z33" s="5">
        <f t="shared" si="10"/>
        <v>0</v>
      </c>
      <c r="AA33" s="5">
        <f t="shared" si="11"/>
        <v>0</v>
      </c>
      <c r="AB33" s="5">
        <f t="shared" si="12"/>
        <v>0</v>
      </c>
      <c r="AC33" s="5">
        <f t="shared" si="13"/>
        <v>0</v>
      </c>
      <c r="AD33" s="6">
        <f t="shared" si="14"/>
        <v>0</v>
      </c>
      <c r="AE33" s="7"/>
      <c r="AF33" s="7"/>
      <c r="AG33" s="7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</row>
    <row r="34" spans="1:44" ht="33" customHeight="1">
      <c r="A34" s="2">
        <v>27</v>
      </c>
      <c r="B34" s="17"/>
      <c r="C34" s="42"/>
      <c r="D34" s="17"/>
      <c r="E34" s="17"/>
      <c r="F34" s="17"/>
      <c r="G34" s="2"/>
      <c r="H34" s="2"/>
      <c r="I34" s="2"/>
      <c r="J34" s="2"/>
      <c r="K34" s="2"/>
      <c r="L34" s="2"/>
      <c r="M34" s="2"/>
      <c r="N34" s="2"/>
      <c r="O34" s="2"/>
      <c r="P34" s="2"/>
      <c r="Q34" s="4">
        <f t="shared" si="15"/>
        <v>0</v>
      </c>
      <c r="R34" s="5">
        <f t="shared" si="2"/>
        <v>0</v>
      </c>
      <c r="S34" s="5">
        <f t="shared" si="3"/>
        <v>0</v>
      </c>
      <c r="T34" s="5">
        <f t="shared" si="4"/>
        <v>0</v>
      </c>
      <c r="U34" s="5">
        <f t="shared" si="5"/>
        <v>0</v>
      </c>
      <c r="V34" s="5">
        <f t="shared" si="6"/>
        <v>0</v>
      </c>
      <c r="W34" s="5">
        <f t="shared" si="7"/>
        <v>0</v>
      </c>
      <c r="X34" s="5">
        <f t="shared" si="8"/>
        <v>0</v>
      </c>
      <c r="Y34" s="5">
        <f t="shared" si="9"/>
        <v>0</v>
      </c>
      <c r="Z34" s="5">
        <f t="shared" si="10"/>
        <v>0</v>
      </c>
      <c r="AA34" s="5">
        <f t="shared" si="11"/>
        <v>0</v>
      </c>
      <c r="AB34" s="5">
        <f t="shared" si="12"/>
        <v>0</v>
      </c>
      <c r="AC34" s="5">
        <f t="shared" si="13"/>
        <v>0</v>
      </c>
      <c r="AD34" s="6">
        <f t="shared" si="14"/>
        <v>0</v>
      </c>
      <c r="AE34" s="7"/>
      <c r="AF34" s="7"/>
      <c r="AG34" s="7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</row>
    <row r="35" spans="1:44" ht="33" customHeight="1">
      <c r="A35" s="2">
        <v>28</v>
      </c>
      <c r="B35" s="1"/>
      <c r="C35" s="1"/>
      <c r="D35" s="1"/>
      <c r="E35" s="43"/>
      <c r="F35" s="43"/>
      <c r="G35" s="2"/>
      <c r="H35" s="2"/>
      <c r="I35" s="2"/>
      <c r="J35" s="2"/>
      <c r="K35" s="2"/>
      <c r="L35" s="2"/>
      <c r="M35" s="2"/>
      <c r="N35" s="2"/>
      <c r="O35" s="2"/>
      <c r="P35" s="2"/>
      <c r="Q35" s="4">
        <f t="shared" si="15"/>
        <v>0</v>
      </c>
      <c r="R35" s="5">
        <f t="shared" si="2"/>
        <v>0</v>
      </c>
      <c r="S35" s="5">
        <f t="shared" si="3"/>
        <v>0</v>
      </c>
      <c r="T35" s="5">
        <f t="shared" si="4"/>
        <v>0</v>
      </c>
      <c r="U35" s="5">
        <f t="shared" si="5"/>
        <v>0</v>
      </c>
      <c r="V35" s="5">
        <f t="shared" si="6"/>
        <v>0</v>
      </c>
      <c r="W35" s="5">
        <f t="shared" si="7"/>
        <v>0</v>
      </c>
      <c r="X35" s="5">
        <f t="shared" si="8"/>
        <v>0</v>
      </c>
      <c r="Y35" s="5">
        <f t="shared" si="9"/>
        <v>0</v>
      </c>
      <c r="Z35" s="5">
        <f t="shared" si="10"/>
        <v>0</v>
      </c>
      <c r="AA35" s="5">
        <f t="shared" si="11"/>
        <v>0</v>
      </c>
      <c r="AB35" s="5">
        <f t="shared" si="12"/>
        <v>0</v>
      </c>
      <c r="AC35" s="5">
        <f t="shared" si="13"/>
        <v>0</v>
      </c>
      <c r="AD35" s="6">
        <f t="shared" si="14"/>
        <v>0</v>
      </c>
      <c r="AE35" s="7"/>
      <c r="AF35" s="7"/>
      <c r="AG35" s="7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</row>
    <row r="36" spans="1:44" ht="33" customHeight="1">
      <c r="A36" s="2">
        <v>29</v>
      </c>
      <c r="B36" s="43"/>
      <c r="C36" s="43"/>
      <c r="D36" s="46"/>
      <c r="E36" s="3"/>
      <c r="F36" s="3"/>
      <c r="G36" s="2"/>
      <c r="H36" s="2"/>
      <c r="I36" s="2"/>
      <c r="J36" s="2"/>
      <c r="K36" s="2"/>
      <c r="L36" s="2"/>
      <c r="M36" s="2"/>
      <c r="N36" s="2"/>
      <c r="O36" s="2"/>
      <c r="P36" s="2"/>
      <c r="Q36" s="4">
        <f t="shared" si="15"/>
        <v>0</v>
      </c>
      <c r="R36" s="5">
        <f t="shared" si="2"/>
        <v>0</v>
      </c>
      <c r="S36" s="5">
        <f t="shared" si="3"/>
        <v>0</v>
      </c>
      <c r="T36" s="5">
        <f t="shared" si="4"/>
        <v>0</v>
      </c>
      <c r="U36" s="5">
        <f t="shared" si="5"/>
        <v>0</v>
      </c>
      <c r="V36" s="5">
        <f t="shared" si="6"/>
        <v>0</v>
      </c>
      <c r="W36" s="5">
        <f t="shared" si="7"/>
        <v>0</v>
      </c>
      <c r="X36" s="5">
        <f t="shared" si="8"/>
        <v>0</v>
      </c>
      <c r="Y36" s="5">
        <f t="shared" si="9"/>
        <v>0</v>
      </c>
      <c r="Z36" s="5">
        <f t="shared" si="10"/>
        <v>0</v>
      </c>
      <c r="AA36" s="5">
        <f t="shared" si="11"/>
        <v>0</v>
      </c>
      <c r="AB36" s="5">
        <f t="shared" si="12"/>
        <v>0</v>
      </c>
      <c r="AC36" s="5">
        <f t="shared" si="13"/>
        <v>0</v>
      </c>
      <c r="AD36" s="6">
        <f t="shared" si="14"/>
        <v>0</v>
      </c>
      <c r="AE36" s="7"/>
      <c r="AF36" s="7"/>
      <c r="AG36" s="7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</row>
    <row r="37" spans="1:44" ht="33" customHeight="1">
      <c r="A37" s="2">
        <v>30</v>
      </c>
      <c r="B37" s="17"/>
      <c r="C37" s="42"/>
      <c r="D37" s="17"/>
      <c r="E37" s="17"/>
      <c r="F37" s="17"/>
      <c r="G37" s="2"/>
      <c r="H37" s="2"/>
      <c r="I37" s="2"/>
      <c r="J37" s="2"/>
      <c r="K37" s="2"/>
      <c r="L37" s="2"/>
      <c r="M37" s="2"/>
      <c r="N37" s="2"/>
      <c r="O37" s="2"/>
      <c r="P37" s="2"/>
      <c r="Q37" s="4">
        <f t="shared" si="15"/>
        <v>0</v>
      </c>
      <c r="R37" s="5">
        <f t="shared" si="2"/>
        <v>0</v>
      </c>
      <c r="S37" s="5">
        <f t="shared" si="3"/>
        <v>0</v>
      </c>
      <c r="T37" s="5">
        <f t="shared" si="4"/>
        <v>0</v>
      </c>
      <c r="U37" s="5">
        <f t="shared" si="5"/>
        <v>0</v>
      </c>
      <c r="V37" s="5">
        <f t="shared" si="6"/>
        <v>0</v>
      </c>
      <c r="W37" s="5">
        <f t="shared" si="7"/>
        <v>0</v>
      </c>
      <c r="X37" s="5">
        <f t="shared" si="8"/>
        <v>0</v>
      </c>
      <c r="Y37" s="5">
        <f t="shared" si="9"/>
        <v>0</v>
      </c>
      <c r="Z37" s="5">
        <f t="shared" si="10"/>
        <v>0</v>
      </c>
      <c r="AA37" s="5">
        <f t="shared" si="11"/>
        <v>0</v>
      </c>
      <c r="AB37" s="5">
        <f t="shared" si="12"/>
        <v>0</v>
      </c>
      <c r="AC37" s="5">
        <f t="shared" si="13"/>
        <v>0</v>
      </c>
      <c r="AD37" s="6">
        <f t="shared" si="14"/>
        <v>0</v>
      </c>
      <c r="AE37" s="7"/>
      <c r="AF37" s="7"/>
      <c r="AG37" s="7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</row>
    <row r="38" spans="1:44" ht="33" customHeight="1">
      <c r="A38" s="2">
        <v>31</v>
      </c>
      <c r="B38" s="43"/>
      <c r="C38" s="43"/>
      <c r="D38" s="44"/>
      <c r="E38" s="43"/>
      <c r="F38" s="43"/>
      <c r="G38" s="2"/>
      <c r="H38" s="2"/>
      <c r="I38" s="2"/>
      <c r="J38" s="2"/>
      <c r="K38" s="2"/>
      <c r="L38" s="2"/>
      <c r="M38" s="2"/>
      <c r="N38" s="2"/>
      <c r="O38" s="2"/>
      <c r="P38" s="2"/>
      <c r="Q38" s="4">
        <f t="shared" si="15"/>
        <v>0</v>
      </c>
      <c r="R38" s="5">
        <f t="shared" si="2"/>
        <v>0</v>
      </c>
      <c r="S38" s="5">
        <f t="shared" si="3"/>
        <v>0</v>
      </c>
      <c r="T38" s="5">
        <f t="shared" si="4"/>
        <v>0</v>
      </c>
      <c r="U38" s="5">
        <f t="shared" si="5"/>
        <v>0</v>
      </c>
      <c r="V38" s="5">
        <f t="shared" si="6"/>
        <v>0</v>
      </c>
      <c r="W38" s="5">
        <f t="shared" si="7"/>
        <v>0</v>
      </c>
      <c r="X38" s="5">
        <f t="shared" si="8"/>
        <v>0</v>
      </c>
      <c r="Y38" s="5">
        <f t="shared" si="9"/>
        <v>0</v>
      </c>
      <c r="Z38" s="5">
        <f t="shared" si="10"/>
        <v>0</v>
      </c>
      <c r="AA38" s="5">
        <f t="shared" si="11"/>
        <v>0</v>
      </c>
      <c r="AB38" s="5">
        <f t="shared" si="12"/>
        <v>0</v>
      </c>
      <c r="AC38" s="5">
        <f t="shared" si="13"/>
        <v>0</v>
      </c>
      <c r="AD38" s="6">
        <f t="shared" si="14"/>
        <v>0</v>
      </c>
      <c r="AE38" s="7"/>
      <c r="AF38" s="7"/>
      <c r="AG38" s="7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</row>
    <row r="39" spans="1:44" ht="33" customHeight="1">
      <c r="A39" s="2">
        <v>32</v>
      </c>
      <c r="B39" s="43"/>
      <c r="C39" s="43"/>
      <c r="D39" s="46"/>
      <c r="E39" s="3"/>
      <c r="F39" s="3"/>
      <c r="G39" s="2"/>
      <c r="H39" s="2"/>
      <c r="I39" s="2"/>
      <c r="J39" s="2"/>
      <c r="K39" s="2"/>
      <c r="L39" s="2"/>
      <c r="M39" s="2"/>
      <c r="N39" s="2"/>
      <c r="O39" s="2"/>
      <c r="P39" s="2"/>
      <c r="Q39" s="4">
        <f t="shared" si="15"/>
        <v>0</v>
      </c>
      <c r="R39" s="5">
        <f t="shared" si="2"/>
        <v>0</v>
      </c>
      <c r="S39" s="5">
        <f t="shared" si="3"/>
        <v>0</v>
      </c>
      <c r="T39" s="5">
        <f t="shared" si="4"/>
        <v>0</v>
      </c>
      <c r="U39" s="5">
        <f t="shared" si="5"/>
        <v>0</v>
      </c>
      <c r="V39" s="5">
        <f t="shared" si="6"/>
        <v>0</v>
      </c>
      <c r="W39" s="5">
        <f t="shared" si="7"/>
        <v>0</v>
      </c>
      <c r="X39" s="5">
        <f t="shared" si="8"/>
        <v>0</v>
      </c>
      <c r="Y39" s="5">
        <f t="shared" si="9"/>
        <v>0</v>
      </c>
      <c r="Z39" s="5">
        <f t="shared" si="10"/>
        <v>0</v>
      </c>
      <c r="AA39" s="5">
        <f t="shared" si="11"/>
        <v>0</v>
      </c>
      <c r="AB39" s="5">
        <f t="shared" si="12"/>
        <v>0</v>
      </c>
      <c r="AC39" s="5">
        <f t="shared" si="13"/>
        <v>0</v>
      </c>
      <c r="AD39" s="6">
        <f t="shared" si="14"/>
        <v>0</v>
      </c>
      <c r="AE39" s="7"/>
      <c r="AF39" s="7"/>
      <c r="AG39" s="7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</row>
    <row r="40" spans="1:44" ht="33" customHeight="1">
      <c r="A40" s="2">
        <v>33</v>
      </c>
      <c r="B40" s="1"/>
      <c r="C40" s="1"/>
      <c r="D40" s="1"/>
      <c r="E40" s="3"/>
      <c r="F40" s="3"/>
      <c r="G40" s="2"/>
      <c r="H40" s="2"/>
      <c r="I40" s="2"/>
      <c r="J40" s="2"/>
      <c r="K40" s="2"/>
      <c r="L40" s="2"/>
      <c r="M40" s="2"/>
      <c r="N40" s="2"/>
      <c r="O40" s="2"/>
      <c r="P40" s="2"/>
      <c r="Q40" s="4">
        <f aca="true" t="shared" si="16" ref="Q40:Q61">AD40</f>
        <v>0</v>
      </c>
      <c r="R40" s="5">
        <f aca="true" t="shared" si="17" ref="R40:R61">IF(OR(E40="",E40="-"),0,E$8*(101+1000*LOG10(E$7/E40)))</f>
        <v>0</v>
      </c>
      <c r="S40" s="5">
        <f aca="true" t="shared" si="18" ref="S40:S61">IF(OR(F40="",F40="-"),0,F$8*(101+1000*LOG10(F$7/F40)))</f>
        <v>0</v>
      </c>
      <c r="T40" s="5">
        <f aca="true" t="shared" si="19" ref="T40:T61">IF(OR(G40="",G40="-"),0,G$8*(101+1000*LOG10(G$7/G40)))</f>
        <v>0</v>
      </c>
      <c r="U40" s="5">
        <f aca="true" t="shared" si="20" ref="U40:U61">IF(OR(H40="",H40="-"),0,H$8*(101+1000*LOG10(H$7/H40)))</f>
        <v>0</v>
      </c>
      <c r="V40" s="5">
        <f aca="true" t="shared" si="21" ref="V40:V61">IF(OR(I40="",I40="-"),0,I$8*(101+1000*LOG10(I$7/I40)))</f>
        <v>0</v>
      </c>
      <c r="W40" s="5">
        <f aca="true" t="shared" si="22" ref="W40:W61">IF(OR(J40="",J40="-"),0,J$8*(101+1000*LOG10(J$7/J40)))</f>
        <v>0</v>
      </c>
      <c r="X40" s="5">
        <f aca="true" t="shared" si="23" ref="X40:X61">IF(OR(K40="",K40="-"),0,K$8*(101+1000*LOG10(K$7/K40)))</f>
        <v>0</v>
      </c>
      <c r="Y40" s="5">
        <f aca="true" t="shared" si="24" ref="Y40:Y61">IF(OR(L40="",L40="-"),0,L$8*(101+1000*LOG10(L$7/L40)))</f>
        <v>0</v>
      </c>
      <c r="Z40" s="5">
        <f aca="true" t="shared" si="25" ref="Z40:Z61">IF(OR(M40="",M40="-"),0,M$8*(101+1000*LOG10(M$7/M40)))</f>
        <v>0</v>
      </c>
      <c r="AA40" s="5">
        <f aca="true" t="shared" si="26" ref="AA40:AA61">IF(OR(N40="",N40="-"),0,N$8*(101+1000*LOG10(N$7/N40)))</f>
        <v>0</v>
      </c>
      <c r="AB40" s="5">
        <f aca="true" t="shared" si="27" ref="AB40:AB61">IF(OR(O40="",O40="-"),0,O$8*(101+1000*LOG10(O$7/O40)))</f>
        <v>0</v>
      </c>
      <c r="AC40" s="5">
        <f aca="true" t="shared" si="28" ref="AC40:AC61">IF(OR(P40="",P40="-"),0,P$8*(101+1000*LOG10(P$7/P40)))</f>
        <v>0</v>
      </c>
      <c r="AD40" s="6">
        <f aca="true" t="shared" si="29" ref="AD40:AD61">SUM(R40:AC40)</f>
        <v>0</v>
      </c>
      <c r="AE40" s="7"/>
      <c r="AF40" s="7"/>
      <c r="AG40" s="7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</row>
    <row r="41" spans="1:44" ht="33" customHeight="1">
      <c r="A41" s="2">
        <v>34</v>
      </c>
      <c r="B41" s="3"/>
      <c r="C41" s="3"/>
      <c r="D41" s="3"/>
      <c r="E41" s="3"/>
      <c r="F41" s="3"/>
      <c r="G41" s="2"/>
      <c r="H41" s="2"/>
      <c r="I41" s="2"/>
      <c r="J41" s="2"/>
      <c r="K41" s="2"/>
      <c r="L41" s="2"/>
      <c r="M41" s="2"/>
      <c r="N41" s="2"/>
      <c r="O41" s="2"/>
      <c r="P41" s="2"/>
      <c r="Q41" s="4">
        <f t="shared" si="16"/>
        <v>0</v>
      </c>
      <c r="R41" s="5">
        <f t="shared" si="17"/>
        <v>0</v>
      </c>
      <c r="S41" s="5">
        <f t="shared" si="18"/>
        <v>0</v>
      </c>
      <c r="T41" s="5">
        <f t="shared" si="19"/>
        <v>0</v>
      </c>
      <c r="U41" s="5">
        <f t="shared" si="20"/>
        <v>0</v>
      </c>
      <c r="V41" s="5">
        <f t="shared" si="21"/>
        <v>0</v>
      </c>
      <c r="W41" s="5">
        <f t="shared" si="22"/>
        <v>0</v>
      </c>
      <c r="X41" s="5">
        <f t="shared" si="23"/>
        <v>0</v>
      </c>
      <c r="Y41" s="5">
        <f t="shared" si="24"/>
        <v>0</v>
      </c>
      <c r="Z41" s="5">
        <f t="shared" si="25"/>
        <v>0</v>
      </c>
      <c r="AA41" s="5">
        <f t="shared" si="26"/>
        <v>0</v>
      </c>
      <c r="AB41" s="5">
        <f t="shared" si="27"/>
        <v>0</v>
      </c>
      <c r="AC41" s="5">
        <f t="shared" si="28"/>
        <v>0</v>
      </c>
      <c r="AD41" s="6">
        <f t="shared" si="29"/>
        <v>0</v>
      </c>
      <c r="AE41" s="7"/>
      <c r="AF41" s="7"/>
      <c r="AG41" s="7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</row>
    <row r="42" spans="1:44" ht="33" customHeight="1">
      <c r="A42" s="2">
        <v>35</v>
      </c>
      <c r="B42" s="43"/>
      <c r="C42" s="43"/>
      <c r="D42" s="43"/>
      <c r="E42" s="43"/>
      <c r="F42" s="43"/>
      <c r="G42" s="2"/>
      <c r="H42" s="2"/>
      <c r="I42" s="2"/>
      <c r="J42" s="2"/>
      <c r="K42" s="2"/>
      <c r="L42" s="2"/>
      <c r="M42" s="2"/>
      <c r="N42" s="2"/>
      <c r="O42" s="2"/>
      <c r="P42" s="2"/>
      <c r="Q42" s="4">
        <f t="shared" si="16"/>
        <v>0</v>
      </c>
      <c r="R42" s="5">
        <f t="shared" si="17"/>
        <v>0</v>
      </c>
      <c r="S42" s="5">
        <f t="shared" si="18"/>
        <v>0</v>
      </c>
      <c r="T42" s="5">
        <f t="shared" si="19"/>
        <v>0</v>
      </c>
      <c r="U42" s="5">
        <f t="shared" si="20"/>
        <v>0</v>
      </c>
      <c r="V42" s="5">
        <f t="shared" si="21"/>
        <v>0</v>
      </c>
      <c r="W42" s="5">
        <f t="shared" si="22"/>
        <v>0</v>
      </c>
      <c r="X42" s="5">
        <f t="shared" si="23"/>
        <v>0</v>
      </c>
      <c r="Y42" s="5">
        <f t="shared" si="24"/>
        <v>0</v>
      </c>
      <c r="Z42" s="5">
        <f t="shared" si="25"/>
        <v>0</v>
      </c>
      <c r="AA42" s="5">
        <f t="shared" si="26"/>
        <v>0</v>
      </c>
      <c r="AB42" s="5">
        <f t="shared" si="27"/>
        <v>0</v>
      </c>
      <c r="AC42" s="5">
        <f t="shared" si="28"/>
        <v>0</v>
      </c>
      <c r="AD42" s="6">
        <f t="shared" si="29"/>
        <v>0</v>
      </c>
      <c r="AE42" s="7"/>
      <c r="AF42" s="7"/>
      <c r="AG42" s="7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</row>
    <row r="43" spans="1:44" ht="33" customHeight="1">
      <c r="A43" s="2">
        <v>36</v>
      </c>
      <c r="B43" s="1"/>
      <c r="C43" s="1"/>
      <c r="D43" s="1"/>
      <c r="E43" s="17"/>
      <c r="F43" s="17"/>
      <c r="G43" s="2"/>
      <c r="H43" s="2"/>
      <c r="I43" s="2"/>
      <c r="J43" s="2"/>
      <c r="K43" s="2"/>
      <c r="L43" s="2"/>
      <c r="M43" s="2"/>
      <c r="N43" s="2"/>
      <c r="O43" s="2"/>
      <c r="P43" s="2"/>
      <c r="Q43" s="4">
        <f t="shared" si="16"/>
        <v>0</v>
      </c>
      <c r="R43" s="5">
        <f t="shared" si="17"/>
        <v>0</v>
      </c>
      <c r="S43" s="5">
        <f t="shared" si="18"/>
        <v>0</v>
      </c>
      <c r="T43" s="5">
        <f t="shared" si="19"/>
        <v>0</v>
      </c>
      <c r="U43" s="5">
        <f t="shared" si="20"/>
        <v>0</v>
      </c>
      <c r="V43" s="5">
        <f t="shared" si="21"/>
        <v>0</v>
      </c>
      <c r="W43" s="5">
        <f t="shared" si="22"/>
        <v>0</v>
      </c>
      <c r="X43" s="5">
        <f t="shared" si="23"/>
        <v>0</v>
      </c>
      <c r="Y43" s="5">
        <f t="shared" si="24"/>
        <v>0</v>
      </c>
      <c r="Z43" s="5">
        <f t="shared" si="25"/>
        <v>0</v>
      </c>
      <c r="AA43" s="5">
        <f t="shared" si="26"/>
        <v>0</v>
      </c>
      <c r="AB43" s="5">
        <f t="shared" si="27"/>
        <v>0</v>
      </c>
      <c r="AC43" s="5">
        <f t="shared" si="28"/>
        <v>0</v>
      </c>
      <c r="AD43" s="6">
        <f t="shared" si="29"/>
        <v>0</v>
      </c>
      <c r="AE43" s="7"/>
      <c r="AF43" s="7"/>
      <c r="AG43" s="7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</row>
    <row r="44" spans="1:44" ht="33" customHeight="1">
      <c r="A44" s="2">
        <v>37</v>
      </c>
      <c r="B44" s="3"/>
      <c r="C44" s="3"/>
      <c r="D44" s="3"/>
      <c r="E44" s="3"/>
      <c r="F44" s="3"/>
      <c r="G44" s="2"/>
      <c r="H44" s="2"/>
      <c r="I44" s="2"/>
      <c r="J44" s="2"/>
      <c r="K44" s="2"/>
      <c r="L44" s="2"/>
      <c r="M44" s="2"/>
      <c r="N44" s="2"/>
      <c r="O44" s="2"/>
      <c r="P44" s="2"/>
      <c r="Q44" s="4">
        <f t="shared" si="16"/>
        <v>0</v>
      </c>
      <c r="R44" s="5">
        <f t="shared" si="17"/>
        <v>0</v>
      </c>
      <c r="S44" s="5">
        <f t="shared" si="18"/>
        <v>0</v>
      </c>
      <c r="T44" s="5">
        <f t="shared" si="19"/>
        <v>0</v>
      </c>
      <c r="U44" s="5">
        <f t="shared" si="20"/>
        <v>0</v>
      </c>
      <c r="V44" s="5">
        <f t="shared" si="21"/>
        <v>0</v>
      </c>
      <c r="W44" s="5">
        <f t="shared" si="22"/>
        <v>0</v>
      </c>
      <c r="X44" s="5">
        <f t="shared" si="23"/>
        <v>0</v>
      </c>
      <c r="Y44" s="5">
        <f t="shared" si="24"/>
        <v>0</v>
      </c>
      <c r="Z44" s="5">
        <f t="shared" si="25"/>
        <v>0</v>
      </c>
      <c r="AA44" s="5">
        <f t="shared" si="26"/>
        <v>0</v>
      </c>
      <c r="AB44" s="5">
        <f t="shared" si="27"/>
        <v>0</v>
      </c>
      <c r="AC44" s="5">
        <f t="shared" si="28"/>
        <v>0</v>
      </c>
      <c r="AD44" s="6">
        <f t="shared" si="29"/>
        <v>0</v>
      </c>
      <c r="AE44" s="7"/>
      <c r="AF44" s="7"/>
      <c r="AG44" s="7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</row>
    <row r="45" spans="1:44" ht="33" customHeight="1">
      <c r="A45" s="2">
        <v>38</v>
      </c>
      <c r="B45" s="17"/>
      <c r="C45" s="42"/>
      <c r="D45" s="17"/>
      <c r="E45" s="17"/>
      <c r="F45" s="17"/>
      <c r="G45" s="2"/>
      <c r="H45" s="2"/>
      <c r="I45" s="2"/>
      <c r="J45" s="2"/>
      <c r="K45" s="2"/>
      <c r="L45" s="2"/>
      <c r="M45" s="2"/>
      <c r="N45" s="2"/>
      <c r="O45" s="2"/>
      <c r="P45" s="2"/>
      <c r="Q45" s="4">
        <f t="shared" si="16"/>
        <v>0</v>
      </c>
      <c r="R45" s="5">
        <f t="shared" si="17"/>
        <v>0</v>
      </c>
      <c r="S45" s="5">
        <f t="shared" si="18"/>
        <v>0</v>
      </c>
      <c r="T45" s="5">
        <f t="shared" si="19"/>
        <v>0</v>
      </c>
      <c r="U45" s="5">
        <f t="shared" si="20"/>
        <v>0</v>
      </c>
      <c r="V45" s="5">
        <f t="shared" si="21"/>
        <v>0</v>
      </c>
      <c r="W45" s="5">
        <f t="shared" si="22"/>
        <v>0</v>
      </c>
      <c r="X45" s="5">
        <f t="shared" si="23"/>
        <v>0</v>
      </c>
      <c r="Y45" s="5">
        <f t="shared" si="24"/>
        <v>0</v>
      </c>
      <c r="Z45" s="5">
        <f t="shared" si="25"/>
        <v>0</v>
      </c>
      <c r="AA45" s="5">
        <f t="shared" si="26"/>
        <v>0</v>
      </c>
      <c r="AB45" s="5">
        <f t="shared" si="27"/>
        <v>0</v>
      </c>
      <c r="AC45" s="5">
        <f t="shared" si="28"/>
        <v>0</v>
      </c>
      <c r="AD45" s="6">
        <f t="shared" si="29"/>
        <v>0</v>
      </c>
      <c r="AE45" s="7"/>
      <c r="AF45" s="7"/>
      <c r="AG45" s="7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</row>
    <row r="46" spans="1:44" ht="33" customHeight="1">
      <c r="A46" s="2">
        <v>39</v>
      </c>
      <c r="B46" s="43"/>
      <c r="C46" s="43"/>
      <c r="D46" s="43"/>
      <c r="E46" s="43"/>
      <c r="F46" s="43"/>
      <c r="G46" s="2"/>
      <c r="H46" s="2"/>
      <c r="I46" s="2"/>
      <c r="J46" s="2"/>
      <c r="K46" s="2"/>
      <c r="L46" s="2"/>
      <c r="M46" s="2"/>
      <c r="N46" s="2"/>
      <c r="O46" s="2"/>
      <c r="P46" s="2"/>
      <c r="Q46" s="4">
        <f t="shared" si="16"/>
        <v>0</v>
      </c>
      <c r="R46" s="5">
        <f t="shared" si="17"/>
        <v>0</v>
      </c>
      <c r="S46" s="5">
        <f t="shared" si="18"/>
        <v>0</v>
      </c>
      <c r="T46" s="5">
        <f t="shared" si="19"/>
        <v>0</v>
      </c>
      <c r="U46" s="5">
        <f t="shared" si="20"/>
        <v>0</v>
      </c>
      <c r="V46" s="5">
        <f t="shared" si="21"/>
        <v>0</v>
      </c>
      <c r="W46" s="5">
        <f t="shared" si="22"/>
        <v>0</v>
      </c>
      <c r="X46" s="5">
        <f t="shared" si="23"/>
        <v>0</v>
      </c>
      <c r="Y46" s="5">
        <f t="shared" si="24"/>
        <v>0</v>
      </c>
      <c r="Z46" s="5">
        <f t="shared" si="25"/>
        <v>0</v>
      </c>
      <c r="AA46" s="5">
        <f t="shared" si="26"/>
        <v>0</v>
      </c>
      <c r="AB46" s="5">
        <f t="shared" si="27"/>
        <v>0</v>
      </c>
      <c r="AC46" s="5">
        <f t="shared" si="28"/>
        <v>0</v>
      </c>
      <c r="AD46" s="6">
        <f t="shared" si="29"/>
        <v>0</v>
      </c>
      <c r="AE46" s="7"/>
      <c r="AF46" s="7"/>
      <c r="AG46" s="7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</row>
    <row r="47" spans="1:44" ht="33" customHeight="1">
      <c r="A47" s="2">
        <v>40</v>
      </c>
      <c r="B47" s="14"/>
      <c r="C47" s="15"/>
      <c r="D47" s="14"/>
      <c r="E47" s="14"/>
      <c r="F47" s="14"/>
      <c r="G47" s="2"/>
      <c r="H47" s="2"/>
      <c r="I47" s="2"/>
      <c r="J47" s="2"/>
      <c r="K47" s="2"/>
      <c r="L47" s="2"/>
      <c r="M47" s="2"/>
      <c r="N47" s="2"/>
      <c r="O47" s="2"/>
      <c r="P47" s="2"/>
      <c r="Q47" s="4">
        <f t="shared" si="16"/>
        <v>0</v>
      </c>
      <c r="R47" s="5">
        <f t="shared" si="17"/>
        <v>0</v>
      </c>
      <c r="S47" s="5">
        <f t="shared" si="18"/>
        <v>0</v>
      </c>
      <c r="T47" s="5">
        <f t="shared" si="19"/>
        <v>0</v>
      </c>
      <c r="U47" s="5">
        <f t="shared" si="20"/>
        <v>0</v>
      </c>
      <c r="V47" s="5">
        <f t="shared" si="21"/>
        <v>0</v>
      </c>
      <c r="W47" s="5">
        <f t="shared" si="22"/>
        <v>0</v>
      </c>
      <c r="X47" s="5">
        <f t="shared" si="23"/>
        <v>0</v>
      </c>
      <c r="Y47" s="5">
        <f t="shared" si="24"/>
        <v>0</v>
      </c>
      <c r="Z47" s="5">
        <f t="shared" si="25"/>
        <v>0</v>
      </c>
      <c r="AA47" s="5">
        <f t="shared" si="26"/>
        <v>0</v>
      </c>
      <c r="AB47" s="5">
        <f t="shared" si="27"/>
        <v>0</v>
      </c>
      <c r="AC47" s="5">
        <f t="shared" si="28"/>
        <v>0</v>
      </c>
      <c r="AD47" s="6">
        <f t="shared" si="29"/>
        <v>0</v>
      </c>
      <c r="AE47" s="7"/>
      <c r="AF47" s="7"/>
      <c r="AG47" s="7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</row>
    <row r="48" spans="1:44" ht="33" customHeight="1">
      <c r="A48" s="2">
        <v>41</v>
      </c>
      <c r="B48" s="3"/>
      <c r="C48" s="3"/>
      <c r="D48" s="47"/>
      <c r="E48" s="3"/>
      <c r="F48" s="3"/>
      <c r="G48" s="2"/>
      <c r="H48" s="2"/>
      <c r="I48" s="2"/>
      <c r="J48" s="2"/>
      <c r="K48" s="2"/>
      <c r="L48" s="2"/>
      <c r="M48" s="2"/>
      <c r="N48" s="2"/>
      <c r="O48" s="2"/>
      <c r="P48" s="2"/>
      <c r="Q48" s="4">
        <f t="shared" si="16"/>
        <v>0</v>
      </c>
      <c r="R48" s="5">
        <f t="shared" si="17"/>
        <v>0</v>
      </c>
      <c r="S48" s="5">
        <f t="shared" si="18"/>
        <v>0</v>
      </c>
      <c r="T48" s="5">
        <f t="shared" si="19"/>
        <v>0</v>
      </c>
      <c r="U48" s="5">
        <f t="shared" si="20"/>
        <v>0</v>
      </c>
      <c r="V48" s="5">
        <f t="shared" si="21"/>
        <v>0</v>
      </c>
      <c r="W48" s="5">
        <f t="shared" si="22"/>
        <v>0</v>
      </c>
      <c r="X48" s="5">
        <f t="shared" si="23"/>
        <v>0</v>
      </c>
      <c r="Y48" s="5">
        <f t="shared" si="24"/>
        <v>0</v>
      </c>
      <c r="Z48" s="5">
        <f t="shared" si="25"/>
        <v>0</v>
      </c>
      <c r="AA48" s="5">
        <f t="shared" si="26"/>
        <v>0</v>
      </c>
      <c r="AB48" s="5">
        <f t="shared" si="27"/>
        <v>0</v>
      </c>
      <c r="AC48" s="5">
        <f t="shared" si="28"/>
        <v>0</v>
      </c>
      <c r="AD48" s="6">
        <f t="shared" si="29"/>
        <v>0</v>
      </c>
      <c r="AE48" s="7"/>
      <c r="AF48" s="7"/>
      <c r="AG48" s="7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</row>
    <row r="49" spans="1:44" ht="33" customHeight="1">
      <c r="A49" s="2">
        <v>42</v>
      </c>
      <c r="B49" s="3"/>
      <c r="C49" s="3"/>
      <c r="D49" s="3"/>
      <c r="E49" s="3"/>
      <c r="F49" s="3"/>
      <c r="G49" s="2"/>
      <c r="H49" s="2"/>
      <c r="I49" s="2"/>
      <c r="J49" s="2"/>
      <c r="K49" s="2"/>
      <c r="L49" s="2"/>
      <c r="M49" s="2"/>
      <c r="N49" s="2"/>
      <c r="O49" s="2"/>
      <c r="P49" s="2"/>
      <c r="Q49" s="4">
        <f t="shared" si="16"/>
        <v>0</v>
      </c>
      <c r="R49" s="5">
        <f t="shared" si="17"/>
        <v>0</v>
      </c>
      <c r="S49" s="5">
        <f t="shared" si="18"/>
        <v>0</v>
      </c>
      <c r="T49" s="5">
        <f t="shared" si="19"/>
        <v>0</v>
      </c>
      <c r="U49" s="5">
        <f t="shared" si="20"/>
        <v>0</v>
      </c>
      <c r="V49" s="5">
        <f t="shared" si="21"/>
        <v>0</v>
      </c>
      <c r="W49" s="5">
        <f t="shared" si="22"/>
        <v>0</v>
      </c>
      <c r="X49" s="5">
        <f t="shared" si="23"/>
        <v>0</v>
      </c>
      <c r="Y49" s="5">
        <f t="shared" si="24"/>
        <v>0</v>
      </c>
      <c r="Z49" s="5">
        <f t="shared" si="25"/>
        <v>0</v>
      </c>
      <c r="AA49" s="5">
        <f t="shared" si="26"/>
        <v>0</v>
      </c>
      <c r="AB49" s="5">
        <f t="shared" si="27"/>
        <v>0</v>
      </c>
      <c r="AC49" s="5">
        <f t="shared" si="28"/>
        <v>0</v>
      </c>
      <c r="AD49" s="6">
        <f t="shared" si="29"/>
        <v>0</v>
      </c>
      <c r="AE49" s="7"/>
      <c r="AF49" s="7"/>
      <c r="AG49" s="7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</row>
    <row r="50" spans="1:44" ht="33" customHeight="1">
      <c r="A50" s="2">
        <v>43</v>
      </c>
      <c r="B50" s="43"/>
      <c r="C50" s="43"/>
      <c r="D50" s="46"/>
      <c r="E50" s="3"/>
      <c r="F50" s="3"/>
      <c r="G50" s="2"/>
      <c r="H50" s="2"/>
      <c r="I50" s="2"/>
      <c r="J50" s="2"/>
      <c r="K50" s="2"/>
      <c r="L50" s="2"/>
      <c r="M50" s="2"/>
      <c r="N50" s="2"/>
      <c r="O50" s="2"/>
      <c r="P50" s="2"/>
      <c r="Q50" s="4">
        <f t="shared" si="16"/>
        <v>0</v>
      </c>
      <c r="R50" s="5">
        <f t="shared" si="17"/>
        <v>0</v>
      </c>
      <c r="S50" s="5">
        <f t="shared" si="18"/>
        <v>0</v>
      </c>
      <c r="T50" s="5">
        <f t="shared" si="19"/>
        <v>0</v>
      </c>
      <c r="U50" s="5">
        <f t="shared" si="20"/>
        <v>0</v>
      </c>
      <c r="V50" s="5">
        <f t="shared" si="21"/>
        <v>0</v>
      </c>
      <c r="W50" s="5">
        <f t="shared" si="22"/>
        <v>0</v>
      </c>
      <c r="X50" s="5">
        <f t="shared" si="23"/>
        <v>0</v>
      </c>
      <c r="Y50" s="5">
        <f t="shared" si="24"/>
        <v>0</v>
      </c>
      <c r="Z50" s="5">
        <f t="shared" si="25"/>
        <v>0</v>
      </c>
      <c r="AA50" s="5">
        <f t="shared" si="26"/>
        <v>0</v>
      </c>
      <c r="AB50" s="5">
        <f t="shared" si="27"/>
        <v>0</v>
      </c>
      <c r="AC50" s="5">
        <f t="shared" si="28"/>
        <v>0</v>
      </c>
      <c r="AD50" s="6">
        <f t="shared" si="29"/>
        <v>0</v>
      </c>
      <c r="AE50" s="7"/>
      <c r="AF50" s="7"/>
      <c r="AG50" s="7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</row>
    <row r="51" spans="1:44" ht="33" customHeight="1">
      <c r="A51" s="2">
        <v>44</v>
      </c>
      <c r="B51" s="43"/>
      <c r="C51" s="43"/>
      <c r="D51" s="43"/>
      <c r="E51" s="43"/>
      <c r="F51" s="43"/>
      <c r="G51" s="2"/>
      <c r="H51" s="2"/>
      <c r="I51" s="2"/>
      <c r="J51" s="2"/>
      <c r="K51" s="2"/>
      <c r="L51" s="2"/>
      <c r="M51" s="2"/>
      <c r="N51" s="2"/>
      <c r="O51" s="2"/>
      <c r="P51" s="2"/>
      <c r="Q51" s="4">
        <f t="shared" si="16"/>
        <v>0</v>
      </c>
      <c r="R51" s="5">
        <f t="shared" si="17"/>
        <v>0</v>
      </c>
      <c r="S51" s="5">
        <f t="shared" si="18"/>
        <v>0</v>
      </c>
      <c r="T51" s="5">
        <f t="shared" si="19"/>
        <v>0</v>
      </c>
      <c r="U51" s="5">
        <f t="shared" si="20"/>
        <v>0</v>
      </c>
      <c r="V51" s="5">
        <f t="shared" si="21"/>
        <v>0</v>
      </c>
      <c r="W51" s="5">
        <f t="shared" si="22"/>
        <v>0</v>
      </c>
      <c r="X51" s="5">
        <f t="shared" si="23"/>
        <v>0</v>
      </c>
      <c r="Y51" s="5">
        <f t="shared" si="24"/>
        <v>0</v>
      </c>
      <c r="Z51" s="5">
        <f t="shared" si="25"/>
        <v>0</v>
      </c>
      <c r="AA51" s="5">
        <f t="shared" si="26"/>
        <v>0</v>
      </c>
      <c r="AB51" s="5">
        <f t="shared" si="27"/>
        <v>0</v>
      </c>
      <c r="AC51" s="5">
        <f t="shared" si="28"/>
        <v>0</v>
      </c>
      <c r="AD51" s="6">
        <f t="shared" si="29"/>
        <v>0</v>
      </c>
      <c r="AE51" s="7"/>
      <c r="AF51" s="7"/>
      <c r="AG51" s="7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</row>
    <row r="52" spans="1:44" ht="33" customHeight="1">
      <c r="A52" s="2">
        <v>45</v>
      </c>
      <c r="B52" s="1"/>
      <c r="C52" s="1"/>
      <c r="D52" s="1"/>
      <c r="E52" s="43"/>
      <c r="F52" s="43"/>
      <c r="G52" s="2"/>
      <c r="H52" s="2"/>
      <c r="I52" s="2"/>
      <c r="J52" s="2"/>
      <c r="K52" s="2"/>
      <c r="L52" s="2"/>
      <c r="M52" s="2"/>
      <c r="N52" s="2"/>
      <c r="O52" s="2"/>
      <c r="P52" s="2"/>
      <c r="Q52" s="4">
        <f t="shared" si="16"/>
        <v>0</v>
      </c>
      <c r="R52" s="5">
        <f t="shared" si="17"/>
        <v>0</v>
      </c>
      <c r="S52" s="5">
        <f t="shared" si="18"/>
        <v>0</v>
      </c>
      <c r="T52" s="5">
        <f t="shared" si="19"/>
        <v>0</v>
      </c>
      <c r="U52" s="5">
        <f t="shared" si="20"/>
        <v>0</v>
      </c>
      <c r="V52" s="5">
        <f t="shared" si="21"/>
        <v>0</v>
      </c>
      <c r="W52" s="5">
        <f t="shared" si="22"/>
        <v>0</v>
      </c>
      <c r="X52" s="5">
        <f t="shared" si="23"/>
        <v>0</v>
      </c>
      <c r="Y52" s="5">
        <f t="shared" si="24"/>
        <v>0</v>
      </c>
      <c r="Z52" s="5">
        <f t="shared" si="25"/>
        <v>0</v>
      </c>
      <c r="AA52" s="5">
        <f t="shared" si="26"/>
        <v>0</v>
      </c>
      <c r="AB52" s="5">
        <f t="shared" si="27"/>
        <v>0</v>
      </c>
      <c r="AC52" s="5">
        <f t="shared" si="28"/>
        <v>0</v>
      </c>
      <c r="AD52" s="6">
        <f t="shared" si="29"/>
        <v>0</v>
      </c>
      <c r="AE52" s="7"/>
      <c r="AF52" s="7"/>
      <c r="AG52" s="7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</row>
    <row r="53" spans="1:44" ht="33" customHeight="1">
      <c r="A53" s="2">
        <v>46</v>
      </c>
      <c r="B53" s="17"/>
      <c r="C53" s="42"/>
      <c r="D53" s="17"/>
      <c r="E53" s="17"/>
      <c r="F53" s="17"/>
      <c r="G53" s="2"/>
      <c r="H53" s="2"/>
      <c r="I53" s="2"/>
      <c r="J53" s="2"/>
      <c r="K53" s="2"/>
      <c r="L53" s="2"/>
      <c r="M53" s="2"/>
      <c r="N53" s="2"/>
      <c r="O53" s="2"/>
      <c r="P53" s="2"/>
      <c r="Q53" s="4">
        <f t="shared" si="16"/>
        <v>0</v>
      </c>
      <c r="R53" s="5">
        <f t="shared" si="17"/>
        <v>0</v>
      </c>
      <c r="S53" s="5">
        <f t="shared" si="18"/>
        <v>0</v>
      </c>
      <c r="T53" s="5">
        <f t="shared" si="19"/>
        <v>0</v>
      </c>
      <c r="U53" s="5">
        <f t="shared" si="20"/>
        <v>0</v>
      </c>
      <c r="V53" s="5">
        <f t="shared" si="21"/>
        <v>0</v>
      </c>
      <c r="W53" s="5">
        <f t="shared" si="22"/>
        <v>0</v>
      </c>
      <c r="X53" s="5">
        <f t="shared" si="23"/>
        <v>0</v>
      </c>
      <c r="Y53" s="5">
        <f t="shared" si="24"/>
        <v>0</v>
      </c>
      <c r="Z53" s="5">
        <f t="shared" si="25"/>
        <v>0</v>
      </c>
      <c r="AA53" s="5">
        <f t="shared" si="26"/>
        <v>0</v>
      </c>
      <c r="AB53" s="5">
        <f t="shared" si="27"/>
        <v>0</v>
      </c>
      <c r="AC53" s="5">
        <f t="shared" si="28"/>
        <v>0</v>
      </c>
      <c r="AD53" s="6">
        <f t="shared" si="29"/>
        <v>0</v>
      </c>
      <c r="AE53" s="7"/>
      <c r="AF53" s="7"/>
      <c r="AG53" s="7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</row>
    <row r="54" spans="1:44" ht="33" customHeight="1">
      <c r="A54" s="2">
        <v>47</v>
      </c>
      <c r="B54" s="17"/>
      <c r="C54" s="42"/>
      <c r="D54" s="17"/>
      <c r="E54" s="17"/>
      <c r="F54" s="17"/>
      <c r="G54" s="2"/>
      <c r="H54" s="2"/>
      <c r="I54" s="2"/>
      <c r="J54" s="2"/>
      <c r="K54" s="2"/>
      <c r="L54" s="2"/>
      <c r="M54" s="2"/>
      <c r="N54" s="2"/>
      <c r="O54" s="2"/>
      <c r="P54" s="2"/>
      <c r="Q54" s="4">
        <f t="shared" si="16"/>
        <v>0</v>
      </c>
      <c r="R54" s="5">
        <f t="shared" si="17"/>
        <v>0</v>
      </c>
      <c r="S54" s="5">
        <f t="shared" si="18"/>
        <v>0</v>
      </c>
      <c r="T54" s="5">
        <f t="shared" si="19"/>
        <v>0</v>
      </c>
      <c r="U54" s="5">
        <f t="shared" si="20"/>
        <v>0</v>
      </c>
      <c r="V54" s="5">
        <f t="shared" si="21"/>
        <v>0</v>
      </c>
      <c r="W54" s="5">
        <f t="shared" si="22"/>
        <v>0</v>
      </c>
      <c r="X54" s="5">
        <f t="shared" si="23"/>
        <v>0</v>
      </c>
      <c r="Y54" s="5">
        <f t="shared" si="24"/>
        <v>0</v>
      </c>
      <c r="Z54" s="5">
        <f t="shared" si="25"/>
        <v>0</v>
      </c>
      <c r="AA54" s="5">
        <f t="shared" si="26"/>
        <v>0</v>
      </c>
      <c r="AB54" s="5">
        <f t="shared" si="27"/>
        <v>0</v>
      </c>
      <c r="AC54" s="5">
        <f t="shared" si="28"/>
        <v>0</v>
      </c>
      <c r="AD54" s="6">
        <f t="shared" si="29"/>
        <v>0</v>
      </c>
      <c r="AE54" s="7"/>
      <c r="AF54" s="7"/>
      <c r="AG54" s="7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</row>
    <row r="55" spans="1:44" ht="33" customHeight="1">
      <c r="A55" s="2">
        <v>48</v>
      </c>
      <c r="B55" s="17"/>
      <c r="C55" s="42"/>
      <c r="D55" s="17"/>
      <c r="E55" s="17"/>
      <c r="F55" s="17"/>
      <c r="G55" s="2"/>
      <c r="H55" s="3"/>
      <c r="I55" s="3"/>
      <c r="J55" s="27"/>
      <c r="K55" s="2"/>
      <c r="L55" s="2"/>
      <c r="M55" s="2"/>
      <c r="N55" s="2"/>
      <c r="O55" s="2"/>
      <c r="P55" s="2"/>
      <c r="Q55" s="4">
        <f t="shared" si="16"/>
        <v>0</v>
      </c>
      <c r="R55" s="5">
        <f t="shared" si="17"/>
        <v>0</v>
      </c>
      <c r="S55" s="5">
        <f t="shared" si="18"/>
        <v>0</v>
      </c>
      <c r="T55" s="5">
        <f t="shared" si="19"/>
        <v>0</v>
      </c>
      <c r="U55" s="5">
        <f t="shared" si="20"/>
        <v>0</v>
      </c>
      <c r="V55" s="5">
        <f t="shared" si="21"/>
        <v>0</v>
      </c>
      <c r="W55" s="5">
        <f t="shared" si="22"/>
        <v>0</v>
      </c>
      <c r="X55" s="5">
        <f t="shared" si="23"/>
        <v>0</v>
      </c>
      <c r="Y55" s="5">
        <f t="shared" si="24"/>
        <v>0</v>
      </c>
      <c r="Z55" s="5">
        <f t="shared" si="25"/>
        <v>0</v>
      </c>
      <c r="AA55" s="5">
        <f t="shared" si="26"/>
        <v>0</v>
      </c>
      <c r="AB55" s="5">
        <f t="shared" si="27"/>
        <v>0</v>
      </c>
      <c r="AC55" s="5">
        <f t="shared" si="28"/>
        <v>0</v>
      </c>
      <c r="AD55" s="6">
        <f t="shared" si="29"/>
        <v>0</v>
      </c>
      <c r="AE55" s="7"/>
      <c r="AF55" s="7"/>
      <c r="AG55" s="7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</row>
    <row r="56" spans="1:44" ht="33" customHeight="1">
      <c r="A56" s="2">
        <v>49</v>
      </c>
      <c r="B56" s="17"/>
      <c r="C56" s="42"/>
      <c r="D56" s="17"/>
      <c r="E56" s="17"/>
      <c r="F56" s="17"/>
      <c r="G56" s="2"/>
      <c r="H56" s="2"/>
      <c r="I56" s="2"/>
      <c r="J56" s="2"/>
      <c r="K56" s="2"/>
      <c r="L56" s="2"/>
      <c r="M56" s="2"/>
      <c r="N56" s="2"/>
      <c r="O56" s="2"/>
      <c r="P56" s="2"/>
      <c r="Q56" s="4">
        <f t="shared" si="16"/>
        <v>0</v>
      </c>
      <c r="R56" s="5">
        <f t="shared" si="17"/>
        <v>0</v>
      </c>
      <c r="S56" s="5">
        <f t="shared" si="18"/>
        <v>0</v>
      </c>
      <c r="T56" s="5">
        <f t="shared" si="19"/>
        <v>0</v>
      </c>
      <c r="U56" s="5">
        <f t="shared" si="20"/>
        <v>0</v>
      </c>
      <c r="V56" s="5">
        <f t="shared" si="21"/>
        <v>0</v>
      </c>
      <c r="W56" s="5">
        <f t="shared" si="22"/>
        <v>0</v>
      </c>
      <c r="X56" s="5">
        <f t="shared" si="23"/>
        <v>0</v>
      </c>
      <c r="Y56" s="5">
        <f t="shared" si="24"/>
        <v>0</v>
      </c>
      <c r="Z56" s="5">
        <f t="shared" si="25"/>
        <v>0</v>
      </c>
      <c r="AA56" s="5">
        <f t="shared" si="26"/>
        <v>0</v>
      </c>
      <c r="AB56" s="5">
        <f t="shared" si="27"/>
        <v>0</v>
      </c>
      <c r="AC56" s="5">
        <f t="shared" si="28"/>
        <v>0</v>
      </c>
      <c r="AD56" s="6">
        <f t="shared" si="29"/>
        <v>0</v>
      </c>
      <c r="AE56" s="7"/>
      <c r="AF56" s="7"/>
      <c r="AG56" s="7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</row>
    <row r="57" spans="1:44" ht="33" customHeight="1">
      <c r="A57" s="2">
        <v>50</v>
      </c>
      <c r="B57" s="17"/>
      <c r="C57" s="42"/>
      <c r="D57" s="17"/>
      <c r="E57" s="17"/>
      <c r="F57" s="17"/>
      <c r="G57" s="2"/>
      <c r="H57" s="2"/>
      <c r="I57" s="2"/>
      <c r="J57" s="2"/>
      <c r="K57" s="2"/>
      <c r="L57" s="2"/>
      <c r="M57" s="2"/>
      <c r="N57" s="2"/>
      <c r="O57" s="2"/>
      <c r="P57" s="2"/>
      <c r="Q57" s="4">
        <f t="shared" si="16"/>
        <v>0</v>
      </c>
      <c r="R57" s="5">
        <f t="shared" si="17"/>
        <v>0</v>
      </c>
      <c r="S57" s="5">
        <f t="shared" si="18"/>
        <v>0</v>
      </c>
      <c r="T57" s="5">
        <f t="shared" si="19"/>
        <v>0</v>
      </c>
      <c r="U57" s="5">
        <f t="shared" si="20"/>
        <v>0</v>
      </c>
      <c r="V57" s="5">
        <f t="shared" si="21"/>
        <v>0</v>
      </c>
      <c r="W57" s="5">
        <f t="shared" si="22"/>
        <v>0</v>
      </c>
      <c r="X57" s="5">
        <f t="shared" si="23"/>
        <v>0</v>
      </c>
      <c r="Y57" s="5">
        <f t="shared" si="24"/>
        <v>0</v>
      </c>
      <c r="Z57" s="5">
        <f t="shared" si="25"/>
        <v>0</v>
      </c>
      <c r="AA57" s="5">
        <f t="shared" si="26"/>
        <v>0</v>
      </c>
      <c r="AB57" s="5">
        <f t="shared" si="27"/>
        <v>0</v>
      </c>
      <c r="AC57" s="5">
        <f t="shared" si="28"/>
        <v>0</v>
      </c>
      <c r="AD57" s="6">
        <f t="shared" si="29"/>
        <v>0</v>
      </c>
      <c r="AE57" s="7"/>
      <c r="AF57" s="7"/>
      <c r="AG57" s="7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</row>
    <row r="58" spans="1:44" ht="33" customHeight="1">
      <c r="A58" s="2">
        <v>51</v>
      </c>
      <c r="B58" s="15"/>
      <c r="C58" s="15"/>
      <c r="D58" s="15"/>
      <c r="E58" s="15"/>
      <c r="F58" s="15"/>
      <c r="G58" s="2"/>
      <c r="H58" s="2"/>
      <c r="I58" s="2"/>
      <c r="J58" s="2"/>
      <c r="K58" s="2"/>
      <c r="L58" s="2"/>
      <c r="M58" s="2"/>
      <c r="N58" s="2"/>
      <c r="O58" s="2"/>
      <c r="P58" s="2"/>
      <c r="Q58" s="4">
        <f t="shared" si="16"/>
        <v>0</v>
      </c>
      <c r="R58" s="5">
        <f t="shared" si="17"/>
        <v>0</v>
      </c>
      <c r="S58" s="5">
        <f t="shared" si="18"/>
        <v>0</v>
      </c>
      <c r="T58" s="5">
        <f t="shared" si="19"/>
        <v>0</v>
      </c>
      <c r="U58" s="5">
        <f t="shared" si="20"/>
        <v>0</v>
      </c>
      <c r="V58" s="5">
        <f t="shared" si="21"/>
        <v>0</v>
      </c>
      <c r="W58" s="5">
        <f t="shared" si="22"/>
        <v>0</v>
      </c>
      <c r="X58" s="5">
        <f t="shared" si="23"/>
        <v>0</v>
      </c>
      <c r="Y58" s="5">
        <f t="shared" si="24"/>
        <v>0</v>
      </c>
      <c r="Z58" s="5">
        <f t="shared" si="25"/>
        <v>0</v>
      </c>
      <c r="AA58" s="5">
        <f t="shared" si="26"/>
        <v>0</v>
      </c>
      <c r="AB58" s="5">
        <f t="shared" si="27"/>
        <v>0</v>
      </c>
      <c r="AC58" s="5">
        <f t="shared" si="28"/>
        <v>0</v>
      </c>
      <c r="AD58" s="6">
        <f t="shared" si="29"/>
        <v>0</v>
      </c>
      <c r="AE58" s="7"/>
      <c r="AF58" s="7"/>
      <c r="AG58" s="7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</row>
    <row r="59" spans="1:44" ht="33" customHeight="1">
      <c r="A59" s="2">
        <v>52</v>
      </c>
      <c r="B59" s="3"/>
      <c r="C59" s="3"/>
      <c r="D59" s="3"/>
      <c r="E59" s="3"/>
      <c r="F59" s="3"/>
      <c r="G59" s="2"/>
      <c r="H59" s="2"/>
      <c r="I59" s="2"/>
      <c r="J59" s="2"/>
      <c r="K59" s="2"/>
      <c r="L59" s="2"/>
      <c r="M59" s="2"/>
      <c r="N59" s="2"/>
      <c r="O59" s="2"/>
      <c r="P59" s="2"/>
      <c r="Q59" s="4">
        <f t="shared" si="16"/>
        <v>0</v>
      </c>
      <c r="R59" s="5">
        <f t="shared" si="17"/>
        <v>0</v>
      </c>
      <c r="S59" s="5">
        <f t="shared" si="18"/>
        <v>0</v>
      </c>
      <c r="T59" s="5">
        <f t="shared" si="19"/>
        <v>0</v>
      </c>
      <c r="U59" s="5">
        <f t="shared" si="20"/>
        <v>0</v>
      </c>
      <c r="V59" s="5">
        <f t="shared" si="21"/>
        <v>0</v>
      </c>
      <c r="W59" s="5">
        <f t="shared" si="22"/>
        <v>0</v>
      </c>
      <c r="X59" s="5">
        <f t="shared" si="23"/>
        <v>0</v>
      </c>
      <c r="Y59" s="5">
        <f t="shared" si="24"/>
        <v>0</v>
      </c>
      <c r="Z59" s="5">
        <f t="shared" si="25"/>
        <v>0</v>
      </c>
      <c r="AA59" s="5">
        <f t="shared" si="26"/>
        <v>0</v>
      </c>
      <c r="AB59" s="5">
        <f t="shared" si="27"/>
        <v>0</v>
      </c>
      <c r="AC59" s="5">
        <f t="shared" si="28"/>
        <v>0</v>
      </c>
      <c r="AD59" s="6">
        <f t="shared" si="29"/>
        <v>0</v>
      </c>
      <c r="AE59" s="7"/>
      <c r="AF59" s="7"/>
      <c r="AG59" s="7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</row>
    <row r="60" spans="1:44" ht="33" customHeight="1">
      <c r="A60" s="2">
        <v>53</v>
      </c>
      <c r="B60" s="3"/>
      <c r="C60" s="3"/>
      <c r="D60" s="3"/>
      <c r="E60" s="3"/>
      <c r="F60" s="3"/>
      <c r="G60" s="2"/>
      <c r="H60" s="2"/>
      <c r="I60" s="2"/>
      <c r="J60" s="2"/>
      <c r="K60" s="2"/>
      <c r="L60" s="2"/>
      <c r="M60" s="2"/>
      <c r="N60" s="2"/>
      <c r="O60" s="2"/>
      <c r="P60" s="2"/>
      <c r="Q60" s="4">
        <f t="shared" si="16"/>
        <v>0</v>
      </c>
      <c r="R60" s="5">
        <f t="shared" si="17"/>
        <v>0</v>
      </c>
      <c r="S60" s="5">
        <f t="shared" si="18"/>
        <v>0</v>
      </c>
      <c r="T60" s="5">
        <f t="shared" si="19"/>
        <v>0</v>
      </c>
      <c r="U60" s="5">
        <f t="shared" si="20"/>
        <v>0</v>
      </c>
      <c r="V60" s="5">
        <f t="shared" si="21"/>
        <v>0</v>
      </c>
      <c r="W60" s="5">
        <f t="shared" si="22"/>
        <v>0</v>
      </c>
      <c r="X60" s="5">
        <f t="shared" si="23"/>
        <v>0</v>
      </c>
      <c r="Y60" s="5">
        <f t="shared" si="24"/>
        <v>0</v>
      </c>
      <c r="Z60" s="5">
        <f t="shared" si="25"/>
        <v>0</v>
      </c>
      <c r="AA60" s="5">
        <f t="shared" si="26"/>
        <v>0</v>
      </c>
      <c r="AB60" s="5">
        <f t="shared" si="27"/>
        <v>0</v>
      </c>
      <c r="AC60" s="5">
        <f t="shared" si="28"/>
        <v>0</v>
      </c>
      <c r="AD60" s="6">
        <f t="shared" si="29"/>
        <v>0</v>
      </c>
      <c r="AE60" s="7"/>
      <c r="AF60" s="7"/>
      <c r="AG60" s="7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</row>
    <row r="61" spans="1:44" ht="33" customHeight="1">
      <c r="A61" s="2">
        <v>54</v>
      </c>
      <c r="B61" s="3"/>
      <c r="C61" s="3"/>
      <c r="D61" s="3"/>
      <c r="E61" s="3"/>
      <c r="F61" s="3"/>
      <c r="G61" s="2"/>
      <c r="H61" s="2"/>
      <c r="I61" s="2"/>
      <c r="J61" s="2"/>
      <c r="K61" s="2"/>
      <c r="L61" s="2"/>
      <c r="M61" s="2"/>
      <c r="N61" s="2"/>
      <c r="O61" s="2"/>
      <c r="P61" s="2"/>
      <c r="Q61" s="4">
        <f t="shared" si="16"/>
        <v>0</v>
      </c>
      <c r="R61" s="5">
        <f t="shared" si="17"/>
        <v>0</v>
      </c>
      <c r="S61" s="5">
        <f t="shared" si="18"/>
        <v>0</v>
      </c>
      <c r="T61" s="5">
        <f t="shared" si="19"/>
        <v>0</v>
      </c>
      <c r="U61" s="5">
        <f t="shared" si="20"/>
        <v>0</v>
      </c>
      <c r="V61" s="5">
        <f t="shared" si="21"/>
        <v>0</v>
      </c>
      <c r="W61" s="5">
        <f t="shared" si="22"/>
        <v>0</v>
      </c>
      <c r="X61" s="5">
        <f t="shared" si="23"/>
        <v>0</v>
      </c>
      <c r="Y61" s="5">
        <f t="shared" si="24"/>
        <v>0</v>
      </c>
      <c r="Z61" s="5">
        <f t="shared" si="25"/>
        <v>0</v>
      </c>
      <c r="AA61" s="5">
        <f t="shared" si="26"/>
        <v>0</v>
      </c>
      <c r="AB61" s="5">
        <f t="shared" si="27"/>
        <v>0</v>
      </c>
      <c r="AC61" s="5">
        <f t="shared" si="28"/>
        <v>0</v>
      </c>
      <c r="AD61" s="6">
        <f t="shared" si="29"/>
        <v>0</v>
      </c>
      <c r="AE61" s="7"/>
      <c r="AF61" s="7"/>
      <c r="AG61" s="7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</row>
  </sheetData>
  <sheetProtection/>
  <mergeCells count="7">
    <mergeCell ref="Q6:Q8"/>
    <mergeCell ref="J4:K4"/>
    <mergeCell ref="A2:H2"/>
    <mergeCell ref="A4:H4"/>
    <mergeCell ref="A6:A8"/>
    <mergeCell ref="B6:B8"/>
    <mergeCell ref="C6:C8"/>
  </mergeCells>
  <printOptions/>
  <pageMargins left="0.75" right="0.75" top="1" bottom="1" header="0.5" footer="0.5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D8"/>
  <sheetViews>
    <sheetView zoomScalePageLayoutView="0" workbookViewId="0" topLeftCell="A1">
      <selection activeCell="F10" sqref="F10"/>
    </sheetView>
  </sheetViews>
  <sheetFormatPr defaultColWidth="9.140625" defaultRowHeight="12.75"/>
  <cols>
    <col min="1" max="1" width="6.57421875" style="0" customWidth="1"/>
    <col min="2" max="2" width="17.28125" style="0" customWidth="1"/>
    <col min="3" max="3" width="15.57421875" style="0" customWidth="1"/>
    <col min="4" max="4" width="25.140625" style="0" customWidth="1"/>
  </cols>
  <sheetData>
    <row r="1" ht="13.5" thickBot="1"/>
    <row r="2" spans="2:4" ht="13.5" thickBot="1">
      <c r="B2" s="31" t="s">
        <v>17</v>
      </c>
      <c r="C2" s="32" t="s">
        <v>24</v>
      </c>
      <c r="D2" s="33" t="s">
        <v>18</v>
      </c>
    </row>
    <row r="3" spans="2:4" ht="12.75">
      <c r="B3" s="36" t="s">
        <v>20</v>
      </c>
      <c r="C3" s="40">
        <f>'T2'!M4</f>
        <v>11.625</v>
      </c>
      <c r="D3" s="38">
        <v>4</v>
      </c>
    </row>
    <row r="4" spans="2:4" ht="12.75">
      <c r="B4" s="37" t="s">
        <v>21</v>
      </c>
      <c r="C4" s="41">
        <f>'T3'!M4</f>
        <v>8</v>
      </c>
      <c r="D4" s="39">
        <v>3</v>
      </c>
    </row>
    <row r="5" spans="2:4" ht="12.75">
      <c r="B5" s="37" t="s">
        <v>19</v>
      </c>
      <c r="C5" s="41">
        <f>'T1'!M4</f>
        <v>7.25</v>
      </c>
      <c r="D5" s="39">
        <v>3</v>
      </c>
    </row>
    <row r="6" spans="2:4" ht="12.75">
      <c r="B6" s="37" t="s">
        <v>22</v>
      </c>
      <c r="C6" s="41">
        <f>'Omega Sp'!M4</f>
        <v>6.25</v>
      </c>
      <c r="D6" s="39">
        <v>2</v>
      </c>
    </row>
    <row r="7" spans="2:4" ht="12.75">
      <c r="B7" s="37" t="s">
        <v>23</v>
      </c>
      <c r="C7" s="41">
        <f>MICRO!M4</f>
        <v>5.75</v>
      </c>
      <c r="D7" s="39">
        <v>2</v>
      </c>
    </row>
    <row r="8" spans="2:4" ht="12.75">
      <c r="B8" s="37" t="s">
        <v>25</v>
      </c>
      <c r="C8" s="41">
        <f>'Żagle 500'!M4</f>
        <v>4.75</v>
      </c>
      <c r="D8" s="39">
        <v>2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Krew &amp; Osocze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Ahnaethi</dc:creator>
  <cp:keywords/>
  <dc:description/>
  <cp:lastModifiedBy>Jarosław</cp:lastModifiedBy>
  <dcterms:created xsi:type="dcterms:W3CDTF">2007-10-17T16:56:29Z</dcterms:created>
  <dcterms:modified xsi:type="dcterms:W3CDTF">2011-09-02T11:35:12Z</dcterms:modified>
  <cp:category/>
  <cp:version/>
  <cp:contentType/>
  <cp:contentStatus/>
</cp:coreProperties>
</file>