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65" windowHeight="8460" tabRatio="698" activeTab="2"/>
  </bookViews>
  <sheets>
    <sheet name="T1" sheetId="1" r:id="rId1"/>
    <sheet name="T2" sheetId="2" r:id="rId2"/>
    <sheet name="T3" sheetId="3" r:id="rId3"/>
    <sheet name="Sigma" sheetId="4" r:id="rId4"/>
    <sheet name="Żagle 500" sheetId="5" r:id="rId5"/>
    <sheet name="Sympathy" sheetId="6" r:id="rId6"/>
    <sheet name="Tango" sheetId="7" r:id="rId7"/>
    <sheet name="Omega" sheetId="8" r:id="rId8"/>
    <sheet name="tabela frekwencji" sheetId="9" r:id="rId9"/>
  </sheets>
  <definedNames/>
  <calcPr fullCalcOnLoad="1"/>
</workbook>
</file>

<file path=xl/comments1.xml><?xml version="1.0" encoding="utf-8"?>
<comments xmlns="http://schemas.openxmlformats.org/spreadsheetml/2006/main">
  <authors>
    <author>Jarosław</author>
  </authors>
  <commentLis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2.xml><?xml version="1.0" encoding="utf-8"?>
<comments xmlns="http://schemas.openxmlformats.org/spreadsheetml/2006/main">
  <authors>
    <author>Jarosław</author>
  </authors>
  <commentList>
    <comment ref="C9" authorId="0">
      <text>
        <r>
          <rPr>
            <b/>
            <sz val="9"/>
            <rFont val="Tahoma"/>
            <family val="0"/>
          </rPr>
          <t>Jarosław:</t>
        </r>
        <r>
          <rPr>
            <sz val="9"/>
            <rFont val="Tahoma"/>
            <family val="0"/>
          </rPr>
          <t xml:space="preserve">
173-14-481-05440178</t>
        </r>
      </text>
    </commen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3.xml><?xml version="1.0" encoding="utf-8"?>
<comments xmlns="http://schemas.openxmlformats.org/spreadsheetml/2006/main">
  <authors>
    <author>Jarosław</author>
  </authors>
  <commentLis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4.xml><?xml version="1.0" encoding="utf-8"?>
<comments xmlns="http://schemas.openxmlformats.org/spreadsheetml/2006/main">
  <authors>
    <author>Jarosław</author>
  </authors>
  <commentLis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6.xml><?xml version="1.0" encoding="utf-8"?>
<comments xmlns="http://schemas.openxmlformats.org/spreadsheetml/2006/main">
  <authors>
    <author>Jarosław</author>
  </authors>
  <commentLis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7.xml><?xml version="1.0" encoding="utf-8"?>
<comments xmlns="http://schemas.openxmlformats.org/spreadsheetml/2006/main">
  <authors>
    <author>Jarosław</author>
  </authors>
  <commentLis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8.xml><?xml version="1.0" encoding="utf-8"?>
<comments xmlns="http://schemas.openxmlformats.org/spreadsheetml/2006/main">
  <authors>
    <author>Jarosław</author>
  </authors>
  <commentLis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sharedStrings.xml><?xml version="1.0" encoding="utf-8"?>
<sst xmlns="http://schemas.openxmlformats.org/spreadsheetml/2006/main" count="555" uniqueCount="398">
  <si>
    <t>miejsce</t>
  </si>
  <si>
    <t>Numer na żaglu</t>
  </si>
  <si>
    <t>nazwa</t>
  </si>
  <si>
    <t>punkty razem</t>
  </si>
  <si>
    <t>Ilość starujących &gt;&gt;&gt;</t>
  </si>
  <si>
    <t>współczynnik &gt;&gt;&gt;</t>
  </si>
  <si>
    <t xml:space="preserve">Klasyfikacja PPJK </t>
  </si>
  <si>
    <t>nazwisko i imię 
sternika i załogi</t>
  </si>
  <si>
    <t>wsp frekwencji</t>
  </si>
  <si>
    <t>klasa</t>
  </si>
  <si>
    <t>liczba zawodników w finale</t>
  </si>
  <si>
    <t>T1</t>
  </si>
  <si>
    <t>T2</t>
  </si>
  <si>
    <t>T3</t>
  </si>
  <si>
    <t>wspłczynnik</t>
  </si>
  <si>
    <t>Przewidywana ilośc miejsc na regatach finałowych</t>
  </si>
  <si>
    <t xml:space="preserve"> - zakwalifikowane do finału</t>
  </si>
  <si>
    <t>- może będą zakwalifikowane do finału</t>
  </si>
  <si>
    <t>Wągrowiec</t>
  </si>
  <si>
    <t>SIGMA</t>
  </si>
  <si>
    <t>Solina</t>
  </si>
  <si>
    <t>Powidz</t>
  </si>
  <si>
    <t>Augustów</t>
  </si>
  <si>
    <t>Tarnobrzeg</t>
  </si>
  <si>
    <t>Omega</t>
  </si>
  <si>
    <t>Czaplinek</t>
  </si>
  <si>
    <t>Mrągowo</t>
  </si>
  <si>
    <t>Salamander</t>
  </si>
  <si>
    <t>Anwil</t>
  </si>
  <si>
    <t>Gizycko</t>
  </si>
  <si>
    <t>Iłąwa</t>
  </si>
  <si>
    <t>Jacek Samsel</t>
  </si>
  <si>
    <t>Michał Brzozowski</t>
  </si>
  <si>
    <t>Andrzej Brzozowski</t>
  </si>
  <si>
    <t>Maciej Dymerski</t>
  </si>
  <si>
    <t>Piotr Wiórko</t>
  </si>
  <si>
    <t>Piotr Adamowicz</t>
  </si>
  <si>
    <t>Piotr Matwiejczuk</t>
  </si>
  <si>
    <t>Tomasz Kptytko</t>
  </si>
  <si>
    <t>Andrzej Rygielski</t>
  </si>
  <si>
    <t>Marian Zieliński</t>
  </si>
  <si>
    <t>Andrzej Kęder</t>
  </si>
  <si>
    <t>Piotr Malicki</t>
  </si>
  <si>
    <t>Dariusz Roszkowski</t>
  </si>
  <si>
    <t>Marek Szydłowski</t>
  </si>
  <si>
    <t>Remigiusz Chłopocki</t>
  </si>
  <si>
    <t>Marek Kmieć</t>
  </si>
  <si>
    <t>POL 10000</t>
  </si>
  <si>
    <t>POL 9668</t>
  </si>
  <si>
    <t>Krzysztof Lewandowski</t>
  </si>
  <si>
    <t>POL 9845</t>
  </si>
  <si>
    <t>Jarosław Mielczarek</t>
  </si>
  <si>
    <t>Sebastian Garnecki</t>
  </si>
  <si>
    <t>Tygrys</t>
  </si>
  <si>
    <t>PZ 98</t>
  </si>
  <si>
    <t>Adam Wojnicki</t>
  </si>
  <si>
    <t>POL 8</t>
  </si>
  <si>
    <t>I 2635</t>
  </si>
  <si>
    <t>POL 2005</t>
  </si>
  <si>
    <t>Mariusz Augustyniak</t>
  </si>
  <si>
    <t>Radosław Cierpiał</t>
  </si>
  <si>
    <t>POL 13076</t>
  </si>
  <si>
    <t>Andrze Lewandowski</t>
  </si>
  <si>
    <t>PK 16</t>
  </si>
  <si>
    <t>Adam Krzyżykowski</t>
  </si>
  <si>
    <t>Mirosław Sztuba</t>
  </si>
  <si>
    <t>POL 24</t>
  </si>
  <si>
    <t xml:space="preserve">Marek Sawicki </t>
  </si>
  <si>
    <t>KS 777</t>
  </si>
  <si>
    <t>Piotr Kula</t>
  </si>
  <si>
    <t>Norbert Nowicki</t>
  </si>
  <si>
    <t>Robert Sobociński</t>
  </si>
  <si>
    <t>Michał Pasiciel</t>
  </si>
  <si>
    <t>Mateusz Gołąb</t>
  </si>
  <si>
    <t>Tymoteusz Szczygieł</t>
  </si>
  <si>
    <t>POL 44</t>
  </si>
  <si>
    <t>POL 39</t>
  </si>
  <si>
    <t>POL 36</t>
  </si>
  <si>
    <t>POL 25</t>
  </si>
  <si>
    <t>Agata Węgrzyniak</t>
  </si>
  <si>
    <t>MAR 20</t>
  </si>
  <si>
    <t>Łukasz Głowiński</t>
  </si>
  <si>
    <t>RZK 9</t>
  </si>
  <si>
    <t>Ryszard Gajdek</t>
  </si>
  <si>
    <t>RZ 34</t>
  </si>
  <si>
    <t>Janusz Jagoda</t>
  </si>
  <si>
    <t>POL 5935</t>
  </si>
  <si>
    <t>Marta Kwana</t>
  </si>
  <si>
    <t>SOF 0</t>
  </si>
  <si>
    <t>Aleksander Lenczyk</t>
  </si>
  <si>
    <t>CAS 0</t>
  </si>
  <si>
    <t>RZ 89</t>
  </si>
  <si>
    <t>Wacłąw Skiba</t>
  </si>
  <si>
    <t>Krzysztof Czajka</t>
  </si>
  <si>
    <t>Marcin Wójcik</t>
  </si>
  <si>
    <t>Paweł Wanat</t>
  </si>
  <si>
    <t>Radosław Wajda</t>
  </si>
  <si>
    <t>Emil Mazurek</t>
  </si>
  <si>
    <t>OCZKO</t>
  </si>
  <si>
    <t>K 22</t>
  </si>
  <si>
    <t>SALSA</t>
  </si>
  <si>
    <t>KS 21</t>
  </si>
  <si>
    <t>MARIMAR</t>
  </si>
  <si>
    <t>COCA INA</t>
  </si>
  <si>
    <t>Grzegorz Wozniak</t>
  </si>
  <si>
    <t>XERREX</t>
  </si>
  <si>
    <t>WAMOT</t>
  </si>
  <si>
    <t>SATURN 21</t>
  </si>
  <si>
    <t>MARINER 20</t>
  </si>
  <si>
    <t>FENIX</t>
  </si>
  <si>
    <t>ARGEMON</t>
  </si>
  <si>
    <t>Rafał Kędra</t>
  </si>
  <si>
    <t>METALZBYT</t>
  </si>
  <si>
    <t>CASINO</t>
  </si>
  <si>
    <t>Michał Malinowski</t>
  </si>
  <si>
    <t>CURRENCY ON TIME</t>
  </si>
  <si>
    <t>RZ 404</t>
  </si>
  <si>
    <t>Jan Wilk</t>
  </si>
  <si>
    <t>ADMIRAŁ</t>
  </si>
  <si>
    <t>RZK 8</t>
  </si>
  <si>
    <t>PROTEST</t>
  </si>
  <si>
    <t>MARIBO</t>
  </si>
  <si>
    <t>PROTON</t>
  </si>
  <si>
    <t>JEREMI</t>
  </si>
  <si>
    <t>Tomasz Chełminiak</t>
  </si>
  <si>
    <t>KTO</t>
  </si>
  <si>
    <t>BOSUN</t>
  </si>
  <si>
    <t>Maciej Lunitz</t>
  </si>
  <si>
    <t>POL 6657</t>
  </si>
  <si>
    <t>Leszek Weliński</t>
  </si>
  <si>
    <t>CZT 006</t>
  </si>
  <si>
    <t>Robert Pona</t>
  </si>
  <si>
    <t xml:space="preserve">POL 5 </t>
  </si>
  <si>
    <t>Stanisław Hasiuk</t>
  </si>
  <si>
    <t>POL 15</t>
  </si>
  <si>
    <t>Dariusz Kluska</t>
  </si>
  <si>
    <t>POL 4927</t>
  </si>
  <si>
    <t>Mateusz Moliński</t>
  </si>
  <si>
    <t>ZARTAN</t>
  </si>
  <si>
    <t>Mirosłąw Maciejewski</t>
  </si>
  <si>
    <t>DOMINA</t>
  </si>
  <si>
    <t>POL 126</t>
  </si>
  <si>
    <t>Tomasz Kamiński</t>
  </si>
  <si>
    <t>EXPLORIS</t>
  </si>
  <si>
    <t>Marcin Macioszek</t>
  </si>
  <si>
    <t>POL 7</t>
  </si>
  <si>
    <t>ZALEWO</t>
  </si>
  <si>
    <t>NEOPROFIL</t>
  </si>
  <si>
    <t>HUSAR</t>
  </si>
  <si>
    <t>Roman Gątarczyk</t>
  </si>
  <si>
    <t>PO 15051</t>
  </si>
  <si>
    <t>Tomasz Wilk</t>
  </si>
  <si>
    <t>DB</t>
  </si>
  <si>
    <t>Michał Ziemski</t>
  </si>
  <si>
    <t>TRYTON</t>
  </si>
  <si>
    <t>ASTOR</t>
  </si>
  <si>
    <t>ANDRZELA</t>
  </si>
  <si>
    <t>Rafał Buśkiewicz</t>
  </si>
  <si>
    <t>KARI</t>
  </si>
  <si>
    <t>Jakub Paprota</t>
  </si>
  <si>
    <t>POL 33</t>
  </si>
  <si>
    <t>PIĄTKA +</t>
  </si>
  <si>
    <t>SANTANA</t>
  </si>
  <si>
    <t>BLACK &amp; WHITE</t>
  </si>
  <si>
    <t>ELCOM</t>
  </si>
  <si>
    <t>VOLVO III</t>
  </si>
  <si>
    <t>KRÓL LEW</t>
  </si>
  <si>
    <t>LEGENDA 2</t>
  </si>
  <si>
    <t>TAŃCZĄCA z FALAMI</t>
  </si>
  <si>
    <t>LEGENDA</t>
  </si>
  <si>
    <t>Emil Derda</t>
  </si>
  <si>
    <t>NEJA</t>
  </si>
  <si>
    <t>GOSIA</t>
  </si>
  <si>
    <t>PRZYGODA</t>
  </si>
  <si>
    <t>Mariusz Wiśniewski</t>
  </si>
  <si>
    <t>FOCUS 750</t>
  </si>
  <si>
    <t>Tomasz Grzegorek</t>
  </si>
  <si>
    <t>GT 23</t>
  </si>
  <si>
    <t>Krzysztof Rzepka</t>
  </si>
  <si>
    <t>ZOSIA</t>
  </si>
  <si>
    <t>Jacek Zygmanowski</t>
  </si>
  <si>
    <t>BL JACK</t>
  </si>
  <si>
    <t>PROFIZJO</t>
  </si>
  <si>
    <t>SIGMA 600</t>
  </si>
  <si>
    <t>HASTA LA VISTA</t>
  </si>
  <si>
    <t>Maciej Kamiński</t>
  </si>
  <si>
    <t>Szymon Bernat</t>
  </si>
  <si>
    <t>Bogdan Kalwasiński</t>
  </si>
  <si>
    <t>ZIELONA</t>
  </si>
  <si>
    <t xml:space="preserve">OMRGA </t>
  </si>
  <si>
    <t>POL 174</t>
  </si>
  <si>
    <t>POL 89</t>
  </si>
  <si>
    <t>POL 66</t>
  </si>
  <si>
    <t>POL 16</t>
  </si>
  <si>
    <t>POL 3</t>
  </si>
  <si>
    <t>Przemysław Witkowski</t>
  </si>
  <si>
    <t>Tomasz Łukaszewicz</t>
  </si>
  <si>
    <t>Marcin Frąckowiak</t>
  </si>
  <si>
    <t>Krzysztof Turza</t>
  </si>
  <si>
    <t>Wojciech Maćkowiak</t>
  </si>
  <si>
    <t>BOGUSIA</t>
  </si>
  <si>
    <t>TREBUH</t>
  </si>
  <si>
    <t>Dariusz Janicki</t>
  </si>
  <si>
    <t>ZAGADKA</t>
  </si>
  <si>
    <t>Zbigniew Mroczek</t>
  </si>
  <si>
    <t>MAJA</t>
  </si>
  <si>
    <t>Wojciech Bilewicz</t>
  </si>
  <si>
    <t>HAKUNA MATATA</t>
  </si>
  <si>
    <t>Bogdan Rogowski</t>
  </si>
  <si>
    <t>ANDROMEDE</t>
  </si>
  <si>
    <t>Antoni Stefaniak</t>
  </si>
  <si>
    <t>PUNT</t>
  </si>
  <si>
    <t>Waldemar Grudziński</t>
  </si>
  <si>
    <t>CZ 303925</t>
  </si>
  <si>
    <t>PZP 043</t>
  </si>
  <si>
    <t>Andrzej Bączkiewicz</t>
  </si>
  <si>
    <t>BĄCZEK</t>
  </si>
  <si>
    <t>Tomasz Lisowiec</t>
  </si>
  <si>
    <t>BIEGNĄCA PO FALACH</t>
  </si>
  <si>
    <t>Adrian Wiklak</t>
  </si>
  <si>
    <t>ZŁOTA</t>
  </si>
  <si>
    <t>Tomasz Grzegorczyk</t>
  </si>
  <si>
    <t>POSEJDON</t>
  </si>
  <si>
    <t>Mieczysław Gafke</t>
  </si>
  <si>
    <t>BAVARIA</t>
  </si>
  <si>
    <t>SALAMANDER</t>
  </si>
  <si>
    <t>Andrzej Kotwicki</t>
  </si>
  <si>
    <t>FOCUS 730</t>
  </si>
  <si>
    <t>P 60</t>
  </si>
  <si>
    <t>ŻYLETA</t>
  </si>
  <si>
    <t>FOKA</t>
  </si>
  <si>
    <t>RAFA 2</t>
  </si>
  <si>
    <t>Mirosław Jańczak</t>
  </si>
  <si>
    <t>BN</t>
  </si>
  <si>
    <t>Mirosław Czech</t>
  </si>
  <si>
    <t>Sławomir Rohde</t>
  </si>
  <si>
    <t>P 66</t>
  </si>
  <si>
    <t>Dariusz Willisch</t>
  </si>
  <si>
    <t>P 1</t>
  </si>
  <si>
    <t>Piotr Bokota</t>
  </si>
  <si>
    <t>POL 153</t>
  </si>
  <si>
    <t>Mariusz Kaźmierczak</t>
  </si>
  <si>
    <t>POL&lt; 1111</t>
  </si>
  <si>
    <t>Tomasz Siwiński</t>
  </si>
  <si>
    <t>POL 232</t>
  </si>
  <si>
    <t>Marcin Przybylski</t>
  </si>
  <si>
    <t>POL 63</t>
  </si>
  <si>
    <t>POL 196</t>
  </si>
  <si>
    <t>Bogusław Komorowski</t>
  </si>
  <si>
    <t>Krzysztof Palacz</t>
  </si>
  <si>
    <t>POL 74</t>
  </si>
  <si>
    <t>Henryk Sierzchuła</t>
  </si>
  <si>
    <t>POL 194</t>
  </si>
  <si>
    <t>Mikołaj Kwieciński</t>
  </si>
  <si>
    <t>POL 2</t>
  </si>
  <si>
    <t>Maciej Łasecki</t>
  </si>
  <si>
    <t>POL 037</t>
  </si>
  <si>
    <t>Karol Michałek</t>
  </si>
  <si>
    <t>CIVITA KIELCENSIS</t>
  </si>
  <si>
    <t>Maciej Garniewski</t>
  </si>
  <si>
    <t>A 446</t>
  </si>
  <si>
    <t>O'LE</t>
  </si>
  <si>
    <t>Wojciech Rutkowski</t>
  </si>
  <si>
    <t>MKKM</t>
  </si>
  <si>
    <t>J 21</t>
  </si>
  <si>
    <t>Henryk Pomichter</t>
  </si>
  <si>
    <t>SW 3197</t>
  </si>
  <si>
    <t>TANGO NN</t>
  </si>
  <si>
    <t>Jerzy Ordyłowski</t>
  </si>
  <si>
    <t>Krzystof Murzyn</t>
  </si>
  <si>
    <t>Marcin Łaskowski</t>
  </si>
  <si>
    <t>Maciej Kondracki</t>
  </si>
  <si>
    <t>TZK 078</t>
  </si>
  <si>
    <t>BZ 0193</t>
  </si>
  <si>
    <t>METANOIA</t>
  </si>
  <si>
    <t>IŻINEK</t>
  </si>
  <si>
    <t>TRZECH BUDRYSÓW</t>
  </si>
  <si>
    <t>Maciej Bufal</t>
  </si>
  <si>
    <t>Anna Weinzieher</t>
  </si>
  <si>
    <t>Jan Majko</t>
  </si>
  <si>
    <t>Aleksander Mańkowski</t>
  </si>
  <si>
    <t>A 993</t>
  </si>
  <si>
    <t>POL 7119</t>
  </si>
  <si>
    <t>BZS 437</t>
  </si>
  <si>
    <t>PZ 136</t>
  </si>
  <si>
    <t>AGI BU</t>
  </si>
  <si>
    <t>DŻUMA</t>
  </si>
  <si>
    <t>Le BLUES</t>
  </si>
  <si>
    <t>Żagle 500</t>
  </si>
  <si>
    <t>Adam Bronakowski</t>
  </si>
  <si>
    <t>Jerzy Górko</t>
  </si>
  <si>
    <t>Piotr Ossowski</t>
  </si>
  <si>
    <t>Andrzej Ignaciuk Jołka</t>
  </si>
  <si>
    <t>MICHAŁOWO</t>
  </si>
  <si>
    <t>POL 133</t>
  </si>
  <si>
    <t>POL 710</t>
  </si>
  <si>
    <t>POL 156</t>
  </si>
  <si>
    <t>Wojciech Dziurdź</t>
  </si>
  <si>
    <t>POL 73</t>
  </si>
  <si>
    <t>Zbigniew Czarnecki</t>
  </si>
  <si>
    <t>CZARNA PERŁA</t>
  </si>
  <si>
    <t>Przemysław Brzeziński</t>
  </si>
  <si>
    <t>BIAŁA PERŁA</t>
  </si>
  <si>
    <t>Robert Roszkowski</t>
  </si>
  <si>
    <t>FELER</t>
  </si>
  <si>
    <t>Krzysztof Szczudło</t>
  </si>
  <si>
    <t>MATRIX</t>
  </si>
  <si>
    <t>Adam Duchiński</t>
  </si>
  <si>
    <t>AKWA</t>
  </si>
  <si>
    <t>Tomasz Kulesza</t>
  </si>
  <si>
    <t>DZYGIT</t>
  </si>
  <si>
    <t>A 145</t>
  </si>
  <si>
    <t>Wiktor Plitko</t>
  </si>
  <si>
    <t xml:space="preserve"> NORTHMAN</t>
  </si>
  <si>
    <t>Piotr Eychler</t>
  </si>
  <si>
    <t>VENTUS</t>
  </si>
  <si>
    <t>Jarosław Jarzyna</t>
  </si>
  <si>
    <t>OLYMPIA</t>
  </si>
  <si>
    <t>Arkadiusz Sendlewski</t>
  </si>
  <si>
    <t>ZACAPA POD OMEGĄ</t>
  </si>
  <si>
    <t>GOSIA / BIAŁY KRUK</t>
  </si>
  <si>
    <t>Robert Prajwocki</t>
  </si>
  <si>
    <t xml:space="preserve">Jarosław Kula </t>
  </si>
  <si>
    <t>Czesłąw Kacperski</t>
  </si>
  <si>
    <t>STONOGA</t>
  </si>
  <si>
    <t>Sympathy 600</t>
  </si>
  <si>
    <t>Tango 730</t>
  </si>
  <si>
    <t>POL 4100</t>
  </si>
  <si>
    <t>POL 3542</t>
  </si>
  <si>
    <t>VA 666</t>
  </si>
  <si>
    <t>POL 3600</t>
  </si>
  <si>
    <t>Łukasz Dakszewicz</t>
  </si>
  <si>
    <t>Maciej Jodzis</t>
  </si>
  <si>
    <t>Jakub Wolnicki</t>
  </si>
  <si>
    <t>Krzysztof Kotecki</t>
  </si>
  <si>
    <t>Rafał Słowik</t>
  </si>
  <si>
    <t>Karol Góralczyk</t>
  </si>
  <si>
    <t>ULUNG TEAM</t>
  </si>
  <si>
    <t>SYMPATHY FOR THE DEVIL</t>
  </si>
  <si>
    <t>WŚCIEKŁA</t>
  </si>
  <si>
    <t>CZTERY KOTY</t>
  </si>
  <si>
    <t>SENSEI</t>
  </si>
  <si>
    <t>DAINA</t>
  </si>
  <si>
    <t>WZ 315</t>
  </si>
  <si>
    <t>WZ 0532</t>
  </si>
  <si>
    <t>POL 8620</t>
  </si>
  <si>
    <t>JK Albatros</t>
  </si>
  <si>
    <t>POL 14406</t>
  </si>
  <si>
    <t>WZ 0784</t>
  </si>
  <si>
    <t>SW 2736</t>
  </si>
  <si>
    <t>MIRA</t>
  </si>
  <si>
    <t>SOUL</t>
  </si>
  <si>
    <t>FOLLOW ME</t>
  </si>
  <si>
    <t>ROZWIANY DYM</t>
  </si>
  <si>
    <t>NIEUCHWYTNY CEL</t>
  </si>
  <si>
    <t>MISJA</t>
  </si>
  <si>
    <t>OGNISTY PODMUCH</t>
  </si>
  <si>
    <t>HAZE ALBATROS</t>
  </si>
  <si>
    <t>UŚPIONY GROM</t>
  </si>
  <si>
    <t>BŁĘKITNY WIATR</t>
  </si>
  <si>
    <t>MAAG</t>
  </si>
  <si>
    <t>Radomił Maciak</t>
  </si>
  <si>
    <t>Szymon Mirecki</t>
  </si>
  <si>
    <t>Jacek Paluszkiewicz</t>
  </si>
  <si>
    <t>Mariusz Sternicki</t>
  </si>
  <si>
    <t>Wojciech Chodkowski</t>
  </si>
  <si>
    <t>Jarosław Wąsowski</t>
  </si>
  <si>
    <t>Przemysłąw Stańczyk</t>
  </si>
  <si>
    <t>Krzysztof Budek</t>
  </si>
  <si>
    <t>Tomasz Borowiec</t>
  </si>
  <si>
    <t>Edward Peła</t>
  </si>
  <si>
    <t>Michał Nischk</t>
  </si>
  <si>
    <t>Tomasz Kuzikowski</t>
  </si>
  <si>
    <t>MAXUS 22</t>
  </si>
  <si>
    <t>Andrzej Szwed</t>
  </si>
  <si>
    <t>RISSO</t>
  </si>
  <si>
    <t>Szymon Swosiński</t>
  </si>
  <si>
    <t>DELTA</t>
  </si>
  <si>
    <t>Adam Kuciński</t>
  </si>
  <si>
    <t>CHATKA PUCHATKA</t>
  </si>
  <si>
    <t>Bogusłąw Bańkowski</t>
  </si>
  <si>
    <t>VENCOR</t>
  </si>
  <si>
    <t>Marek Twarogowski</t>
  </si>
  <si>
    <t>VIMA</t>
  </si>
  <si>
    <t>Mirosłąw Jackiewicz</t>
  </si>
  <si>
    <t>Nasza</t>
  </si>
  <si>
    <t>Cezary Brędowski</t>
  </si>
  <si>
    <t>SANBRE</t>
  </si>
  <si>
    <t>Y 175</t>
  </si>
  <si>
    <t>Włodzimierz Parzelski</t>
  </si>
  <si>
    <t>SZŁOŃ</t>
  </si>
  <si>
    <t>Grzegorz Swat</t>
  </si>
  <si>
    <t>FEJSIK</t>
  </si>
  <si>
    <t>Zbigniew Kamiński</t>
  </si>
  <si>
    <t>MALUTKA</t>
  </si>
  <si>
    <t>2+1+1</t>
  </si>
  <si>
    <t>1+1</t>
  </si>
  <si>
    <t>ot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</si>
</sst>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</numFmts>
  <fonts count="55">
    <font>
      <sz val="10"/>
      <name val="Arial"/>
      <family val="0"/>
    </font>
    <font>
      <sz val="12"/>
      <name val="Arial CE"/>
      <family val="2"/>
    </font>
    <font>
      <sz val="12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sz val="10"/>
      <name val="Arial CE"/>
      <family val="0"/>
    </font>
    <font>
      <sz val="11"/>
      <name val="Arial CE"/>
      <family val="2"/>
    </font>
    <font>
      <sz val="8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35" borderId="16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5" borderId="17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>
      <alignment/>
    </xf>
    <xf numFmtId="0" fontId="0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 vertical="center"/>
    </xf>
    <xf numFmtId="164" fontId="14" fillId="0" borderId="20" xfId="51" applyNumberFormat="1" applyFont="1" applyBorder="1" applyAlignment="1">
      <alignment horizontal="center" vertical="center"/>
      <protection/>
    </xf>
    <xf numFmtId="164" fontId="14" fillId="0" borderId="10" xfId="51" applyNumberFormat="1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49" fontId="14" fillId="0" borderId="20" xfId="51" applyNumberFormat="1" applyFont="1" applyFill="1" applyBorder="1" applyAlignment="1">
      <alignment horizontal="center" vertical="center"/>
      <protection/>
    </xf>
    <xf numFmtId="49" fontId="14" fillId="0" borderId="10" xfId="51" applyNumberFormat="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16" fontId="1" fillId="0" borderId="10" xfId="0" applyNumberFormat="1" applyFont="1" applyBorder="1" applyAlignment="1" quotePrefix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15" fillId="0" borderId="10" xfId="51" applyNumberFormat="1" applyFont="1" applyFill="1" applyBorder="1" applyAlignment="1">
      <alignment horizontal="center" vertical="center"/>
      <protection/>
    </xf>
    <xf numFmtId="0" fontId="0" fillId="34" borderId="18" xfId="0" applyFont="1" applyFill="1" applyBorder="1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vertical="center"/>
    </xf>
    <xf numFmtId="0" fontId="0" fillId="34" borderId="21" xfId="0" applyFill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36" borderId="24" xfId="0" applyFont="1" applyFill="1" applyBorder="1" applyAlignment="1">
      <alignment/>
    </xf>
    <xf numFmtId="0" fontId="0" fillId="36" borderId="25" xfId="0" applyFill="1" applyBorder="1" applyAlignment="1">
      <alignment/>
    </xf>
    <xf numFmtId="0" fontId="0" fillId="0" borderId="26" xfId="0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6" fontId="1" fillId="0" borderId="10" xfId="0" applyNumberFormat="1" applyFont="1" applyBorder="1" applyAlignment="1">
      <alignment horizontal="center" vertical="center"/>
    </xf>
    <xf numFmtId="164" fontId="15" fillId="0" borderId="29" xfId="51" applyNumberFormat="1" applyFont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164" fontId="15" fillId="0" borderId="20" xfId="51" applyNumberFormat="1" applyFont="1" applyFill="1" applyBorder="1" applyAlignment="1">
      <alignment horizontal="center" vertical="center"/>
      <protection/>
    </xf>
    <xf numFmtId="164" fontId="15" fillId="0" borderId="20" xfId="51" applyNumberFormat="1" applyFont="1" applyBorder="1" applyAlignment="1">
      <alignment horizontal="center" vertical="center"/>
      <protection/>
    </xf>
    <xf numFmtId="164" fontId="15" fillId="0" borderId="10" xfId="51" applyNumberFormat="1" applyFont="1" applyBorder="1" applyAlignment="1">
      <alignment horizontal="center" vertical="center"/>
      <protection/>
    </xf>
    <xf numFmtId="0" fontId="53" fillId="0" borderId="29" xfId="0" applyFont="1" applyBorder="1" applyAlignment="1">
      <alignment horizontal="center" vertical="center"/>
    </xf>
    <xf numFmtId="164" fontId="15" fillId="0" borderId="0" xfId="51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5" fillId="35" borderId="16" xfId="0" applyFont="1" applyFill="1" applyBorder="1" applyAlignment="1" applyProtection="1">
      <alignment horizontal="center" wrapText="1"/>
      <protection hidden="1"/>
    </xf>
    <xf numFmtId="0" fontId="5" fillId="35" borderId="29" xfId="0" applyFont="1" applyFill="1" applyBorder="1" applyAlignment="1" applyProtection="1">
      <alignment horizontal="center" wrapText="1"/>
      <protection hidden="1"/>
    </xf>
    <xf numFmtId="0" fontId="5" fillId="35" borderId="20" xfId="0" applyFont="1" applyFill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35" borderId="16" xfId="0" applyFont="1" applyFill="1" applyBorder="1" applyAlignment="1" applyProtection="1">
      <alignment horizontal="center"/>
      <protection hidden="1"/>
    </xf>
    <xf numFmtId="0" fontId="5" fillId="35" borderId="29" xfId="0" applyFont="1" applyFill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5" borderId="20" xfId="0" applyFont="1" applyFill="1" applyBorder="1" applyAlignment="1" applyProtection="1">
      <alignment horizontal="center"/>
      <protection hidden="1"/>
    </xf>
    <xf numFmtId="164" fontId="14" fillId="0" borderId="0" xfId="51" applyNumberFormat="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zoomScale="65" zoomScaleNormal="65" zoomScalePageLayoutView="0" workbookViewId="0" topLeftCell="A1">
      <selection activeCell="E16" sqref="E16"/>
    </sheetView>
  </sheetViews>
  <sheetFormatPr defaultColWidth="9.140625" defaultRowHeight="12.75"/>
  <cols>
    <col min="1" max="1" width="9.140625" style="32" customWidth="1"/>
    <col min="2" max="2" width="14.57421875" style="32" customWidth="1"/>
    <col min="3" max="3" width="31.00390625" style="32" bestFit="1" customWidth="1"/>
    <col min="4" max="4" width="22.00390625" style="32" customWidth="1"/>
    <col min="5" max="5" width="13.421875" style="32" customWidth="1"/>
    <col min="6" max="6" width="14.00390625" style="32" customWidth="1"/>
    <col min="7" max="7" width="13.57421875" style="32" customWidth="1"/>
    <col min="8" max="8" width="13.28125" style="32" customWidth="1"/>
    <col min="9" max="9" width="13.140625" style="32" customWidth="1"/>
    <col min="10" max="10" width="12.7109375" style="32" customWidth="1"/>
    <col min="11" max="12" width="14.00390625" style="32" customWidth="1"/>
    <col min="13" max="15" width="14.421875" style="32" customWidth="1"/>
    <col min="16" max="16" width="12.28125" style="17" bestFit="1" customWidth="1"/>
    <col min="17" max="18" width="11.28125" style="18" customWidth="1"/>
    <col min="19" max="27" width="9.140625" style="18" customWidth="1"/>
    <col min="28" max="28" width="8.8515625" style="18" customWidth="1"/>
    <col min="29" max="30" width="9.140625" style="33" customWidth="1"/>
    <col min="31" max="16384" width="9.140625" style="32" customWidth="1"/>
  </cols>
  <sheetData>
    <row r="1" spans="17:30" s="17" customFormat="1" ht="15"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</row>
    <row r="2" spans="1:30" s="17" customFormat="1" ht="15">
      <c r="A2" s="91" t="s">
        <v>6</v>
      </c>
      <c r="B2" s="91"/>
      <c r="C2" s="91"/>
      <c r="D2" s="91"/>
      <c r="E2" s="91"/>
      <c r="F2" s="91"/>
      <c r="G2" s="91"/>
      <c r="H2" s="91"/>
      <c r="I2" s="2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9"/>
    </row>
    <row r="3" spans="12:30" s="17" customFormat="1" ht="15">
      <c r="L3" s="91" t="s">
        <v>8</v>
      </c>
      <c r="M3" s="97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9"/>
    </row>
    <row r="4" spans="1:30" s="17" customFormat="1" ht="18" customHeight="1">
      <c r="A4" s="92" t="s">
        <v>11</v>
      </c>
      <c r="B4" s="92"/>
      <c r="C4" s="92"/>
      <c r="D4" s="92"/>
      <c r="E4" s="92"/>
      <c r="F4" s="92"/>
      <c r="G4" s="92"/>
      <c r="H4" s="92"/>
      <c r="I4" s="21"/>
      <c r="L4" s="17">
        <f>SUM(E7:O7)/11</f>
        <v>5.636363636363637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/>
      <c r="AD4" s="19"/>
    </row>
    <row r="5" spans="1:30" s="17" customFormat="1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  <c r="AD5" s="19"/>
    </row>
    <row r="6" spans="1:30" s="25" customFormat="1" ht="15" customHeight="1">
      <c r="A6" s="93" t="s">
        <v>0</v>
      </c>
      <c r="B6" s="88" t="s">
        <v>1</v>
      </c>
      <c r="C6" s="88" t="s">
        <v>7</v>
      </c>
      <c r="D6" s="22" t="s">
        <v>2</v>
      </c>
      <c r="E6" s="22" t="s">
        <v>26</v>
      </c>
      <c r="F6" s="22" t="s">
        <v>27</v>
      </c>
      <c r="G6" s="22" t="s">
        <v>28</v>
      </c>
      <c r="H6" s="22" t="s">
        <v>20</v>
      </c>
      <c r="I6" s="22" t="s">
        <v>23</v>
      </c>
      <c r="J6" s="22" t="s">
        <v>21</v>
      </c>
      <c r="K6" s="22" t="s">
        <v>25</v>
      </c>
      <c r="L6" s="22" t="s">
        <v>18</v>
      </c>
      <c r="M6" s="22" t="s">
        <v>22</v>
      </c>
      <c r="N6" s="22" t="s">
        <v>29</v>
      </c>
      <c r="O6" s="22" t="s">
        <v>30</v>
      </c>
      <c r="P6" s="88" t="s">
        <v>3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/>
      <c r="AD6" s="24"/>
    </row>
    <row r="7" spans="1:30" s="25" customFormat="1" ht="14.25" customHeight="1">
      <c r="A7" s="94"/>
      <c r="B7" s="89"/>
      <c r="C7" s="89"/>
      <c r="D7" s="26" t="s">
        <v>4</v>
      </c>
      <c r="E7" s="27">
        <f>COUNTIF(E9:E59,"&gt;0")</f>
        <v>5</v>
      </c>
      <c r="F7" s="27">
        <f>COUNTIF(F9:F59,"&gt;0")</f>
        <v>4</v>
      </c>
      <c r="G7" s="27">
        <f aca="true" t="shared" si="0" ref="G7:O7">COUNTIF(G9:G59,"&gt;0")</f>
        <v>6</v>
      </c>
      <c r="H7" s="27">
        <f t="shared" si="0"/>
        <v>7</v>
      </c>
      <c r="I7" s="27">
        <f t="shared" si="0"/>
        <v>0</v>
      </c>
      <c r="J7" s="27">
        <f t="shared" si="0"/>
        <v>13</v>
      </c>
      <c r="K7" s="27">
        <f t="shared" si="0"/>
        <v>9</v>
      </c>
      <c r="L7" s="27">
        <f t="shared" si="0"/>
        <v>5</v>
      </c>
      <c r="M7" s="27">
        <f t="shared" si="0"/>
        <v>0</v>
      </c>
      <c r="N7" s="27">
        <f t="shared" si="0"/>
        <v>6</v>
      </c>
      <c r="O7" s="27">
        <f t="shared" si="0"/>
        <v>7</v>
      </c>
      <c r="P7" s="89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</row>
    <row r="8" spans="1:30" s="25" customFormat="1" ht="14.25" customHeight="1">
      <c r="A8" s="95"/>
      <c r="B8" s="96"/>
      <c r="C8" s="96"/>
      <c r="D8" s="26" t="s">
        <v>5</v>
      </c>
      <c r="E8" s="26">
        <v>1</v>
      </c>
      <c r="F8" s="26">
        <v>1</v>
      </c>
      <c r="G8" s="27">
        <v>1.1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1.2</v>
      </c>
      <c r="O8" s="27">
        <v>1</v>
      </c>
      <c r="P8" s="90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4"/>
    </row>
    <row r="9" spans="1:41" ht="33" customHeight="1">
      <c r="A9" s="38">
        <v>1</v>
      </c>
      <c r="B9" s="1"/>
      <c r="C9" s="85" t="s">
        <v>42</v>
      </c>
      <c r="D9" s="85" t="s">
        <v>122</v>
      </c>
      <c r="E9" s="3">
        <v>3</v>
      </c>
      <c r="F9" s="3">
        <v>2</v>
      </c>
      <c r="G9" s="2">
        <v>1</v>
      </c>
      <c r="H9" s="2"/>
      <c r="I9" s="2"/>
      <c r="J9" s="2">
        <v>2</v>
      </c>
      <c r="K9" s="2">
        <v>2</v>
      </c>
      <c r="L9" s="2">
        <v>2</v>
      </c>
      <c r="M9" s="2"/>
      <c r="N9" s="2">
        <v>2</v>
      </c>
      <c r="O9" s="2">
        <v>1</v>
      </c>
      <c r="P9" s="37">
        <f aca="true" t="shared" si="1" ref="P9:P45">AB9</f>
        <v>5498.8545454704345</v>
      </c>
      <c r="Q9" s="28">
        <f aca="true" t="shared" si="2" ref="Q9:Q27">IF(OR(E9="",E9="-"),0,E$8*(101+1000*LOG10(E$7/E9)))</f>
        <v>322.8487496163564</v>
      </c>
      <c r="R9" s="28">
        <f aca="true" t="shared" si="3" ref="R9:R27">IF(OR(F9="",F9="-"),0,F$8*(101+1000*LOG10(F$7/F9)))</f>
        <v>402.0299956639812</v>
      </c>
      <c r="S9" s="28">
        <f aca="true" t="shared" si="4" ref="S9:S27">IF(OR(G9="",G9="-"),0,G$8*(101+1000*LOG10(G$7/G9)))</f>
        <v>967.066375422008</v>
      </c>
      <c r="T9" s="28">
        <f aca="true" t="shared" si="5" ref="T9:T27">IF(OR(H9="",H9="-"),0,H$8*(101+1000*LOG10(H$7/H9)))</f>
        <v>0</v>
      </c>
      <c r="U9" s="28">
        <f aca="true" t="shared" si="6" ref="U9:U27">IF(OR(I9="",I9="-"),0,I$8*(101+1000*LOG10(I$7/I9)))</f>
        <v>0</v>
      </c>
      <c r="V9" s="28">
        <f aca="true" t="shared" si="7" ref="V9:V27">IF(OR(J9="",J9="-"),0,J$8*(101+1000*LOG10(J$7/J9)))</f>
        <v>913.9133566428555</v>
      </c>
      <c r="W9" s="28">
        <f aca="true" t="shared" si="8" ref="W9:W27">IF(OR(K9="",K9="-"),0,K$8*(101+1000*LOG10(K$7/K9)))</f>
        <v>754.2125137753437</v>
      </c>
      <c r="X9" s="28">
        <f aca="true" t="shared" si="9" ref="X9:X27">IF(OR(L9="",L9="-"),0,L$8*(101+1000*LOG10(L$7/L9)))</f>
        <v>498.9400086720376</v>
      </c>
      <c r="Y9" s="28">
        <f aca="true" t="shared" si="10" ref="Y9:Y27">IF(OR(M9="",M9="-"),0,M$8*(101+1000*LOG10(M$7/M9)))</f>
        <v>0</v>
      </c>
      <c r="Z9" s="28">
        <f aca="true" t="shared" si="11" ref="Z9:Z27">IF(OR(N9="",N9="-"),0,N$8*(101+1000*LOG10(N$7/N9)))</f>
        <v>693.7455056635948</v>
      </c>
      <c r="AA9" s="28">
        <f aca="true" t="shared" si="12" ref="AA9:AA27">IF(OR(O9="",O9="-"),0,O$8*(101+1000*LOG10(O$7/O9)))</f>
        <v>946.0980400142569</v>
      </c>
      <c r="AB9" s="29">
        <f aca="true" t="shared" si="13" ref="AB9:AB55">SUM(Q9:AA9)</f>
        <v>5498.8545454704345</v>
      </c>
      <c r="AC9" s="30"/>
      <c r="AD9" s="30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33" customHeight="1">
      <c r="A10" s="38">
        <v>2</v>
      </c>
      <c r="B10" s="1"/>
      <c r="C10" s="84" t="s">
        <v>41</v>
      </c>
      <c r="D10" s="84" t="s">
        <v>120</v>
      </c>
      <c r="E10" s="9">
        <v>2</v>
      </c>
      <c r="F10" s="4">
        <v>1</v>
      </c>
      <c r="G10" s="2">
        <v>3</v>
      </c>
      <c r="H10" s="2"/>
      <c r="I10" s="2"/>
      <c r="J10" s="2">
        <v>1</v>
      </c>
      <c r="K10" s="2">
        <v>1</v>
      </c>
      <c r="L10" s="2">
        <v>3</v>
      </c>
      <c r="M10" s="2"/>
      <c r="N10" s="2">
        <v>3</v>
      </c>
      <c r="O10" s="2">
        <v>3</v>
      </c>
      <c r="P10" s="37">
        <f t="shared" si="1"/>
        <v>5188.680386684269</v>
      </c>
      <c r="Q10" s="28">
        <f t="shared" si="2"/>
        <v>498.9400086720376</v>
      </c>
      <c r="R10" s="28">
        <f t="shared" si="3"/>
        <v>703.0599913279624</v>
      </c>
      <c r="S10" s="28">
        <f t="shared" si="4"/>
        <v>442.23299523037934</v>
      </c>
      <c r="T10" s="28">
        <f t="shared" si="5"/>
        <v>0</v>
      </c>
      <c r="U10" s="28">
        <f t="shared" si="6"/>
        <v>0</v>
      </c>
      <c r="V10" s="28">
        <f t="shared" si="7"/>
        <v>1214.9433523068367</v>
      </c>
      <c r="W10" s="28">
        <f t="shared" si="8"/>
        <v>1055.2425094393247</v>
      </c>
      <c r="X10" s="28">
        <f t="shared" si="9"/>
        <v>322.8487496163564</v>
      </c>
      <c r="Y10" s="28">
        <f t="shared" si="10"/>
        <v>0</v>
      </c>
      <c r="Z10" s="28">
        <f t="shared" si="11"/>
        <v>482.43599479677744</v>
      </c>
      <c r="AA10" s="28">
        <f t="shared" si="12"/>
        <v>468.97678529459444</v>
      </c>
      <c r="AB10" s="29">
        <f t="shared" si="13"/>
        <v>5188.680386684269</v>
      </c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33" customHeight="1">
      <c r="A11" s="38">
        <v>3</v>
      </c>
      <c r="B11" s="4"/>
      <c r="C11" s="56" t="s">
        <v>39</v>
      </c>
      <c r="D11" s="72" t="s">
        <v>156</v>
      </c>
      <c r="E11" s="4"/>
      <c r="F11" s="4"/>
      <c r="G11" s="2"/>
      <c r="H11" s="2"/>
      <c r="I11" s="2"/>
      <c r="J11" s="2"/>
      <c r="K11" s="2"/>
      <c r="L11" s="2">
        <v>1</v>
      </c>
      <c r="M11" s="2"/>
      <c r="N11" s="2">
        <v>1</v>
      </c>
      <c r="O11" s="2">
        <v>2</v>
      </c>
      <c r="P11" s="37">
        <f t="shared" si="1"/>
        <v>2500.0195491466666</v>
      </c>
      <c r="Q11" s="28">
        <f t="shared" si="2"/>
        <v>0</v>
      </c>
      <c r="R11" s="28">
        <f t="shared" si="3"/>
        <v>0</v>
      </c>
      <c r="S11" s="28">
        <f t="shared" si="4"/>
        <v>0</v>
      </c>
      <c r="T11" s="28">
        <f t="shared" si="5"/>
        <v>0</v>
      </c>
      <c r="U11" s="28">
        <f t="shared" si="6"/>
        <v>0</v>
      </c>
      <c r="V11" s="28">
        <f t="shared" si="7"/>
        <v>0</v>
      </c>
      <c r="W11" s="28">
        <f t="shared" si="8"/>
        <v>0</v>
      </c>
      <c r="X11" s="28">
        <f t="shared" si="9"/>
        <v>799.9700043360189</v>
      </c>
      <c r="Y11" s="28">
        <f t="shared" si="10"/>
        <v>0</v>
      </c>
      <c r="Z11" s="28">
        <f t="shared" si="11"/>
        <v>1054.9815004603722</v>
      </c>
      <c r="AA11" s="28">
        <f t="shared" si="12"/>
        <v>645.0680443502756</v>
      </c>
      <c r="AB11" s="29">
        <f t="shared" si="13"/>
        <v>2500.0195491466666</v>
      </c>
      <c r="AC11" s="30"/>
      <c r="AD11" s="30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33" customHeight="1">
      <c r="A12" s="38">
        <v>4</v>
      </c>
      <c r="B12" s="1"/>
      <c r="C12" s="83" t="s">
        <v>40</v>
      </c>
      <c r="D12" s="83" t="s">
        <v>121</v>
      </c>
      <c r="E12" s="3">
        <v>1</v>
      </c>
      <c r="F12" s="3">
        <v>3</v>
      </c>
      <c r="G12" s="2">
        <v>2</v>
      </c>
      <c r="H12" s="2"/>
      <c r="I12" s="2"/>
      <c r="J12" s="2"/>
      <c r="K12" s="2"/>
      <c r="L12" s="2"/>
      <c r="M12" s="2"/>
      <c r="N12" s="2"/>
      <c r="O12" s="2">
        <v>4</v>
      </c>
      <c r="P12" s="37">
        <f t="shared" si="1"/>
        <v>2005.880169822242</v>
      </c>
      <c r="Q12" s="28">
        <f t="shared" si="2"/>
        <v>799.9700043360189</v>
      </c>
      <c r="R12" s="28">
        <f t="shared" si="3"/>
        <v>225.93873660829993</v>
      </c>
      <c r="S12" s="28">
        <f t="shared" si="4"/>
        <v>635.9333801916287</v>
      </c>
      <c r="T12" s="28">
        <f t="shared" si="5"/>
        <v>0</v>
      </c>
      <c r="U12" s="28">
        <f t="shared" si="6"/>
        <v>0</v>
      </c>
      <c r="V12" s="28">
        <f t="shared" si="7"/>
        <v>0</v>
      </c>
      <c r="W12" s="28">
        <f t="shared" si="8"/>
        <v>0</v>
      </c>
      <c r="X12" s="28">
        <f t="shared" si="9"/>
        <v>0</v>
      </c>
      <c r="Y12" s="28">
        <f t="shared" si="10"/>
        <v>0</v>
      </c>
      <c r="Z12" s="28">
        <f t="shared" si="11"/>
        <v>0</v>
      </c>
      <c r="AA12" s="28">
        <f t="shared" si="12"/>
        <v>344.0380486862945</v>
      </c>
      <c r="AB12" s="29">
        <f t="shared" si="13"/>
        <v>2005.880169822242</v>
      </c>
      <c r="AC12" s="30"/>
      <c r="AD12" s="30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33" customHeight="1">
      <c r="A13" s="38">
        <v>5</v>
      </c>
      <c r="B13" s="1" t="s">
        <v>61</v>
      </c>
      <c r="C13" s="82" t="s">
        <v>45</v>
      </c>
      <c r="D13" s="56" t="s">
        <v>123</v>
      </c>
      <c r="E13" s="1"/>
      <c r="F13" s="8">
        <v>4</v>
      </c>
      <c r="G13" s="2">
        <v>5</v>
      </c>
      <c r="H13" s="2"/>
      <c r="I13" s="2"/>
      <c r="J13" s="2">
        <v>3</v>
      </c>
      <c r="K13" s="2">
        <v>4</v>
      </c>
      <c r="L13" s="2"/>
      <c r="M13" s="2"/>
      <c r="N13" s="2">
        <v>4</v>
      </c>
      <c r="O13" s="2"/>
      <c r="P13" s="37">
        <f t="shared" si="1"/>
        <v>1822.7134972177416</v>
      </c>
      <c r="Q13" s="28">
        <f t="shared" si="2"/>
        <v>0</v>
      </c>
      <c r="R13" s="28">
        <f t="shared" si="3"/>
        <v>101</v>
      </c>
      <c r="S13" s="28">
        <f t="shared" si="4"/>
        <v>198.19937065238733</v>
      </c>
      <c r="T13" s="28">
        <f t="shared" si="5"/>
        <v>0</v>
      </c>
      <c r="U13" s="28">
        <f t="shared" si="6"/>
        <v>0</v>
      </c>
      <c r="V13" s="28">
        <f t="shared" si="7"/>
        <v>737.8220975871743</v>
      </c>
      <c r="W13" s="28">
        <f t="shared" si="8"/>
        <v>453.18251811136247</v>
      </c>
      <c r="X13" s="28">
        <f t="shared" si="9"/>
        <v>0</v>
      </c>
      <c r="Y13" s="28">
        <f t="shared" si="10"/>
        <v>0</v>
      </c>
      <c r="Z13" s="28">
        <f t="shared" si="11"/>
        <v>332.5095108668175</v>
      </c>
      <c r="AA13" s="28">
        <f t="shared" si="12"/>
        <v>0</v>
      </c>
      <c r="AB13" s="29">
        <f t="shared" si="13"/>
        <v>1822.7134972177416</v>
      </c>
      <c r="AC13" s="30"/>
      <c r="AD13" s="30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33" customHeight="1">
      <c r="A14" s="38">
        <v>6</v>
      </c>
      <c r="B14" s="60" t="s">
        <v>80</v>
      </c>
      <c r="C14" s="56" t="s">
        <v>79</v>
      </c>
      <c r="D14" s="38" t="s">
        <v>108</v>
      </c>
      <c r="E14" s="38"/>
      <c r="F14" s="38"/>
      <c r="G14" s="2"/>
      <c r="H14" s="2">
        <v>1</v>
      </c>
      <c r="I14" s="2"/>
      <c r="J14" s="2"/>
      <c r="K14" s="2"/>
      <c r="L14" s="2"/>
      <c r="M14" s="2"/>
      <c r="N14" s="2"/>
      <c r="O14" s="2"/>
      <c r="P14" s="37">
        <f t="shared" si="1"/>
        <v>946.0980400142569</v>
      </c>
      <c r="Q14" s="28">
        <f t="shared" si="2"/>
        <v>0</v>
      </c>
      <c r="R14" s="28">
        <f t="shared" si="3"/>
        <v>0</v>
      </c>
      <c r="S14" s="28">
        <f t="shared" si="4"/>
        <v>0</v>
      </c>
      <c r="T14" s="28">
        <f t="shared" si="5"/>
        <v>946.0980400142569</v>
      </c>
      <c r="U14" s="28">
        <f t="shared" si="6"/>
        <v>0</v>
      </c>
      <c r="V14" s="28">
        <f t="shared" si="7"/>
        <v>0</v>
      </c>
      <c r="W14" s="28">
        <f t="shared" si="8"/>
        <v>0</v>
      </c>
      <c r="X14" s="28">
        <f t="shared" si="9"/>
        <v>0</v>
      </c>
      <c r="Y14" s="28">
        <f t="shared" si="10"/>
        <v>0</v>
      </c>
      <c r="Z14" s="28">
        <f t="shared" si="11"/>
        <v>0</v>
      </c>
      <c r="AA14" s="28">
        <f t="shared" si="12"/>
        <v>0</v>
      </c>
      <c r="AB14" s="29">
        <f t="shared" si="13"/>
        <v>946.0980400142569</v>
      </c>
      <c r="AC14" s="30"/>
      <c r="AD14" s="30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ht="33" customHeight="1">
      <c r="A15" s="38">
        <v>7</v>
      </c>
      <c r="B15" s="8"/>
      <c r="C15" s="8" t="s">
        <v>124</v>
      </c>
      <c r="D15" s="8" t="s">
        <v>125</v>
      </c>
      <c r="E15" s="8"/>
      <c r="F15" s="8"/>
      <c r="G15" s="2"/>
      <c r="H15" s="2"/>
      <c r="I15" s="2"/>
      <c r="J15" s="2">
        <v>4</v>
      </c>
      <c r="K15" s="2"/>
      <c r="L15" s="2">
        <v>4</v>
      </c>
      <c r="M15" s="2"/>
      <c r="N15" s="2"/>
      <c r="O15" s="2"/>
      <c r="P15" s="37">
        <f t="shared" si="1"/>
        <v>810.7933739869309</v>
      </c>
      <c r="Q15" s="28">
        <f t="shared" si="2"/>
        <v>0</v>
      </c>
      <c r="R15" s="28">
        <f t="shared" si="3"/>
        <v>0</v>
      </c>
      <c r="S15" s="28">
        <f t="shared" si="4"/>
        <v>0</v>
      </c>
      <c r="T15" s="28">
        <f t="shared" si="5"/>
        <v>0</v>
      </c>
      <c r="U15" s="28">
        <f t="shared" si="6"/>
        <v>0</v>
      </c>
      <c r="V15" s="28">
        <f t="shared" si="7"/>
        <v>612.8833609788744</v>
      </c>
      <c r="W15" s="28">
        <f t="shared" si="8"/>
        <v>0</v>
      </c>
      <c r="X15" s="28">
        <f t="shared" si="9"/>
        <v>197.9100130080564</v>
      </c>
      <c r="Y15" s="28">
        <f t="shared" si="10"/>
        <v>0</v>
      </c>
      <c r="Z15" s="28">
        <f t="shared" si="11"/>
        <v>0</v>
      </c>
      <c r="AA15" s="28">
        <f t="shared" si="12"/>
        <v>0</v>
      </c>
      <c r="AB15" s="29">
        <f t="shared" si="13"/>
        <v>810.7933739869309</v>
      </c>
      <c r="AC15" s="30"/>
      <c r="AD15" s="30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ht="33" customHeight="1">
      <c r="A16" s="38">
        <v>8</v>
      </c>
      <c r="B16" s="38" t="s">
        <v>82</v>
      </c>
      <c r="C16" s="1" t="s">
        <v>81</v>
      </c>
      <c r="D16" s="1"/>
      <c r="E16" s="38"/>
      <c r="F16" s="38"/>
      <c r="G16" s="2"/>
      <c r="H16" s="3">
        <v>2</v>
      </c>
      <c r="I16" s="3"/>
      <c r="J16" s="3"/>
      <c r="K16" s="2"/>
      <c r="L16" s="2"/>
      <c r="M16" s="2"/>
      <c r="N16" s="2"/>
      <c r="O16" s="2"/>
      <c r="P16" s="37">
        <f t="shared" si="1"/>
        <v>645.0680443502756</v>
      </c>
      <c r="Q16" s="28">
        <f t="shared" si="2"/>
        <v>0</v>
      </c>
      <c r="R16" s="28">
        <f t="shared" si="3"/>
        <v>0</v>
      </c>
      <c r="S16" s="28">
        <f t="shared" si="4"/>
        <v>0</v>
      </c>
      <c r="T16" s="28">
        <f t="shared" si="5"/>
        <v>645.0680443502756</v>
      </c>
      <c r="U16" s="28">
        <f t="shared" si="6"/>
        <v>0</v>
      </c>
      <c r="V16" s="28">
        <f t="shared" si="7"/>
        <v>0</v>
      </c>
      <c r="W16" s="28">
        <f t="shared" si="8"/>
        <v>0</v>
      </c>
      <c r="X16" s="28">
        <f t="shared" si="9"/>
        <v>0</v>
      </c>
      <c r="Y16" s="28">
        <f t="shared" si="10"/>
        <v>0</v>
      </c>
      <c r="Z16" s="28">
        <f t="shared" si="11"/>
        <v>0</v>
      </c>
      <c r="AA16" s="28">
        <f t="shared" si="12"/>
        <v>0</v>
      </c>
      <c r="AB16" s="29">
        <f t="shared" si="13"/>
        <v>645.0680443502756</v>
      </c>
      <c r="AC16" s="30"/>
      <c r="AD16" s="30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33" customHeight="1">
      <c r="A17" s="38">
        <v>9</v>
      </c>
      <c r="B17" s="4"/>
      <c r="C17" s="1" t="s">
        <v>202</v>
      </c>
      <c r="D17" s="4" t="s">
        <v>203</v>
      </c>
      <c r="E17" s="4"/>
      <c r="F17" s="4"/>
      <c r="G17" s="2"/>
      <c r="H17" s="2"/>
      <c r="I17" s="2"/>
      <c r="J17" s="2"/>
      <c r="K17" s="2">
        <v>3</v>
      </c>
      <c r="L17" s="2"/>
      <c r="M17" s="2"/>
      <c r="N17" s="2"/>
      <c r="O17" s="2"/>
      <c r="P17" s="37">
        <f t="shared" si="1"/>
        <v>578.1212547196624</v>
      </c>
      <c r="Q17" s="28">
        <f t="shared" si="2"/>
        <v>0</v>
      </c>
      <c r="R17" s="28">
        <f t="shared" si="3"/>
        <v>0</v>
      </c>
      <c r="S17" s="28">
        <f t="shared" si="4"/>
        <v>0</v>
      </c>
      <c r="T17" s="28">
        <f t="shared" si="5"/>
        <v>0</v>
      </c>
      <c r="U17" s="28">
        <f t="shared" si="6"/>
        <v>0</v>
      </c>
      <c r="V17" s="28">
        <f t="shared" si="7"/>
        <v>0</v>
      </c>
      <c r="W17" s="28">
        <f t="shared" si="8"/>
        <v>578.1212547196624</v>
      </c>
      <c r="X17" s="28">
        <f t="shared" si="9"/>
        <v>0</v>
      </c>
      <c r="Y17" s="28">
        <f t="shared" si="10"/>
        <v>0</v>
      </c>
      <c r="Z17" s="28">
        <f t="shared" si="11"/>
        <v>0</v>
      </c>
      <c r="AA17" s="28">
        <f t="shared" si="12"/>
        <v>0</v>
      </c>
      <c r="AB17" s="29">
        <f t="shared" si="13"/>
        <v>578.1212547196624</v>
      </c>
      <c r="AC17" s="30"/>
      <c r="AD17" s="30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33" customHeight="1">
      <c r="A18" s="38">
        <v>10</v>
      </c>
      <c r="B18" s="4"/>
      <c r="C18" s="1" t="s">
        <v>64</v>
      </c>
      <c r="D18" s="1" t="s">
        <v>126</v>
      </c>
      <c r="E18" s="3"/>
      <c r="F18" s="3"/>
      <c r="G18" s="2">
        <v>4</v>
      </c>
      <c r="H18" s="2"/>
      <c r="I18" s="2"/>
      <c r="J18" s="2"/>
      <c r="K18" s="2"/>
      <c r="L18" s="2"/>
      <c r="M18" s="2"/>
      <c r="N18" s="2">
        <v>5</v>
      </c>
      <c r="O18" s="2"/>
      <c r="P18" s="37">
        <f t="shared" si="1"/>
        <v>521.0178802183991</v>
      </c>
      <c r="Q18" s="28">
        <f t="shared" si="2"/>
        <v>0</v>
      </c>
      <c r="R18" s="28">
        <f t="shared" si="3"/>
        <v>0</v>
      </c>
      <c r="S18" s="28">
        <f t="shared" si="4"/>
        <v>304.8003849612494</v>
      </c>
      <c r="T18" s="28">
        <f t="shared" si="5"/>
        <v>0</v>
      </c>
      <c r="U18" s="28">
        <f t="shared" si="6"/>
        <v>0</v>
      </c>
      <c r="V18" s="28">
        <f t="shared" si="7"/>
        <v>0</v>
      </c>
      <c r="W18" s="28">
        <f t="shared" si="8"/>
        <v>0</v>
      </c>
      <c r="X18" s="28">
        <f t="shared" si="9"/>
        <v>0</v>
      </c>
      <c r="Y18" s="28">
        <f t="shared" si="10"/>
        <v>0</v>
      </c>
      <c r="Z18" s="28">
        <f t="shared" si="11"/>
        <v>216.21749525714978</v>
      </c>
      <c r="AA18" s="28">
        <f t="shared" si="12"/>
        <v>0</v>
      </c>
      <c r="AB18" s="29">
        <f t="shared" si="13"/>
        <v>521.0178802183991</v>
      </c>
      <c r="AC18" s="30"/>
      <c r="AD18" s="30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33" customHeight="1">
      <c r="A19" s="38">
        <v>11</v>
      </c>
      <c r="B19" s="4" t="s">
        <v>128</v>
      </c>
      <c r="C19" s="1" t="s">
        <v>127</v>
      </c>
      <c r="D19" s="4"/>
      <c r="E19" s="4"/>
      <c r="F19" s="4"/>
      <c r="G19" s="2"/>
      <c r="H19" s="2"/>
      <c r="I19" s="2"/>
      <c r="J19" s="2">
        <v>5</v>
      </c>
      <c r="K19" s="2"/>
      <c r="L19" s="2"/>
      <c r="M19" s="2"/>
      <c r="N19" s="2"/>
      <c r="O19" s="2"/>
      <c r="P19" s="37">
        <f t="shared" si="1"/>
        <v>515.9733479708179</v>
      </c>
      <c r="Q19" s="28">
        <f t="shared" si="2"/>
        <v>0</v>
      </c>
      <c r="R19" s="28">
        <f t="shared" si="3"/>
        <v>0</v>
      </c>
      <c r="S19" s="28">
        <f t="shared" si="4"/>
        <v>0</v>
      </c>
      <c r="T19" s="28">
        <f t="shared" si="5"/>
        <v>0</v>
      </c>
      <c r="U19" s="28">
        <f t="shared" si="6"/>
        <v>0</v>
      </c>
      <c r="V19" s="28">
        <f t="shared" si="7"/>
        <v>515.9733479708179</v>
      </c>
      <c r="W19" s="28">
        <f t="shared" si="8"/>
        <v>0</v>
      </c>
      <c r="X19" s="28">
        <f t="shared" si="9"/>
        <v>0</v>
      </c>
      <c r="Y19" s="28">
        <f t="shared" si="10"/>
        <v>0</v>
      </c>
      <c r="Z19" s="28">
        <f t="shared" si="11"/>
        <v>0</v>
      </c>
      <c r="AA19" s="28">
        <f t="shared" si="12"/>
        <v>0</v>
      </c>
      <c r="AB19" s="29">
        <f t="shared" si="13"/>
        <v>515.9733479708179</v>
      </c>
      <c r="AC19" s="30"/>
      <c r="AD19" s="30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33" customHeight="1">
      <c r="A20" s="38">
        <v>12</v>
      </c>
      <c r="B20" s="8" t="s">
        <v>84</v>
      </c>
      <c r="C20" s="1" t="s">
        <v>83</v>
      </c>
      <c r="D20" s="1" t="s">
        <v>109</v>
      </c>
      <c r="E20" s="9"/>
      <c r="F20" s="3"/>
      <c r="G20" s="2"/>
      <c r="H20" s="2">
        <v>3</v>
      </c>
      <c r="I20" s="2"/>
      <c r="J20" s="2"/>
      <c r="K20" s="2"/>
      <c r="L20" s="2"/>
      <c r="M20" s="2"/>
      <c r="N20" s="2"/>
      <c r="O20" s="2"/>
      <c r="P20" s="37">
        <f t="shared" si="1"/>
        <v>468.97678529459444</v>
      </c>
      <c r="Q20" s="28">
        <f t="shared" si="2"/>
        <v>0</v>
      </c>
      <c r="R20" s="28">
        <f t="shared" si="3"/>
        <v>0</v>
      </c>
      <c r="S20" s="28">
        <f t="shared" si="4"/>
        <v>0</v>
      </c>
      <c r="T20" s="28">
        <f t="shared" si="5"/>
        <v>468.97678529459444</v>
      </c>
      <c r="U20" s="28">
        <f t="shared" si="6"/>
        <v>0</v>
      </c>
      <c r="V20" s="28">
        <f t="shared" si="7"/>
        <v>0</v>
      </c>
      <c r="W20" s="28">
        <f t="shared" si="8"/>
        <v>0</v>
      </c>
      <c r="X20" s="28">
        <f t="shared" si="9"/>
        <v>0</v>
      </c>
      <c r="Y20" s="28">
        <f t="shared" si="10"/>
        <v>0</v>
      </c>
      <c r="Z20" s="28">
        <f t="shared" si="11"/>
        <v>0</v>
      </c>
      <c r="AA20" s="28">
        <f t="shared" si="12"/>
        <v>0</v>
      </c>
      <c r="AB20" s="29">
        <f t="shared" si="13"/>
        <v>468.97678529459444</v>
      </c>
      <c r="AC20" s="30"/>
      <c r="AD20" s="30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1" ht="33" customHeight="1">
      <c r="A21" s="38">
        <v>13</v>
      </c>
      <c r="B21" s="3" t="s">
        <v>130</v>
      </c>
      <c r="C21" s="3" t="s">
        <v>129</v>
      </c>
      <c r="D21" s="3"/>
      <c r="E21" s="3"/>
      <c r="F21" s="3"/>
      <c r="G21" s="2"/>
      <c r="H21" s="2"/>
      <c r="I21" s="2"/>
      <c r="J21" s="2">
        <v>6</v>
      </c>
      <c r="K21" s="2"/>
      <c r="L21" s="2"/>
      <c r="M21" s="2"/>
      <c r="N21" s="2"/>
      <c r="O21" s="2"/>
      <c r="P21" s="37">
        <f t="shared" si="1"/>
        <v>436.79210192319306</v>
      </c>
      <c r="Q21" s="28">
        <f t="shared" si="2"/>
        <v>0</v>
      </c>
      <c r="R21" s="28">
        <f t="shared" si="3"/>
        <v>0</v>
      </c>
      <c r="S21" s="28">
        <f t="shared" si="4"/>
        <v>0</v>
      </c>
      <c r="T21" s="28">
        <f t="shared" si="5"/>
        <v>0</v>
      </c>
      <c r="U21" s="28">
        <f t="shared" si="6"/>
        <v>0</v>
      </c>
      <c r="V21" s="28">
        <f t="shared" si="7"/>
        <v>436.79210192319306</v>
      </c>
      <c r="W21" s="28">
        <f t="shared" si="8"/>
        <v>0</v>
      </c>
      <c r="X21" s="28">
        <f t="shared" si="9"/>
        <v>0</v>
      </c>
      <c r="Y21" s="28">
        <f t="shared" si="10"/>
        <v>0</v>
      </c>
      <c r="Z21" s="28">
        <f t="shared" si="11"/>
        <v>0</v>
      </c>
      <c r="AA21" s="28">
        <f t="shared" si="12"/>
        <v>0</v>
      </c>
      <c r="AB21" s="29">
        <f t="shared" si="13"/>
        <v>436.79210192319306</v>
      </c>
      <c r="AC21" s="30"/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</row>
    <row r="22" spans="1:41" ht="33" customHeight="1">
      <c r="A22" s="38">
        <v>14</v>
      </c>
      <c r="B22" s="35" t="s">
        <v>132</v>
      </c>
      <c r="C22" s="1" t="s">
        <v>131</v>
      </c>
      <c r="D22" s="1"/>
      <c r="E22" s="1"/>
      <c r="F22" s="3"/>
      <c r="G22" s="2"/>
      <c r="H22" s="2"/>
      <c r="I22" s="2"/>
      <c r="J22" s="2">
        <v>7</v>
      </c>
      <c r="K22" s="2"/>
      <c r="L22" s="2"/>
      <c r="M22" s="2"/>
      <c r="N22" s="2"/>
      <c r="O22" s="2"/>
      <c r="P22" s="37">
        <f t="shared" si="1"/>
        <v>369.84531229258</v>
      </c>
      <c r="Q22" s="28">
        <f t="shared" si="2"/>
        <v>0</v>
      </c>
      <c r="R22" s="28">
        <f t="shared" si="3"/>
        <v>0</v>
      </c>
      <c r="S22" s="28">
        <f t="shared" si="4"/>
        <v>0</v>
      </c>
      <c r="T22" s="28">
        <f t="shared" si="5"/>
        <v>0</v>
      </c>
      <c r="U22" s="28">
        <f t="shared" si="6"/>
        <v>0</v>
      </c>
      <c r="V22" s="28">
        <f t="shared" si="7"/>
        <v>369.84531229258</v>
      </c>
      <c r="W22" s="28">
        <f t="shared" si="8"/>
        <v>0</v>
      </c>
      <c r="X22" s="28">
        <f t="shared" si="9"/>
        <v>0</v>
      </c>
      <c r="Y22" s="28">
        <f t="shared" si="10"/>
        <v>0</v>
      </c>
      <c r="Z22" s="28">
        <f t="shared" si="11"/>
        <v>0</v>
      </c>
      <c r="AA22" s="28">
        <f t="shared" si="12"/>
        <v>0</v>
      </c>
      <c r="AB22" s="29">
        <f t="shared" si="13"/>
        <v>369.84531229258</v>
      </c>
      <c r="AC22" s="30"/>
      <c r="AD22" s="30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ht="33" customHeight="1">
      <c r="A23" s="38">
        <v>15</v>
      </c>
      <c r="B23" s="8"/>
      <c r="C23" s="8" t="s">
        <v>204</v>
      </c>
      <c r="D23" s="46" t="s">
        <v>205</v>
      </c>
      <c r="E23" s="8"/>
      <c r="F23" s="8"/>
      <c r="G23" s="2"/>
      <c r="H23" s="2"/>
      <c r="I23" s="2"/>
      <c r="J23" s="2"/>
      <c r="K23" s="2">
        <v>5</v>
      </c>
      <c r="L23" s="2"/>
      <c r="M23" s="2"/>
      <c r="N23" s="2"/>
      <c r="O23" s="2"/>
      <c r="P23" s="37">
        <f t="shared" si="1"/>
        <v>356.27250510330606</v>
      </c>
      <c r="Q23" s="28">
        <f t="shared" si="2"/>
        <v>0</v>
      </c>
      <c r="R23" s="28">
        <f t="shared" si="3"/>
        <v>0</v>
      </c>
      <c r="S23" s="28">
        <f t="shared" si="4"/>
        <v>0</v>
      </c>
      <c r="T23" s="28">
        <f t="shared" si="5"/>
        <v>0</v>
      </c>
      <c r="U23" s="28">
        <f t="shared" si="6"/>
        <v>0</v>
      </c>
      <c r="V23" s="28">
        <f t="shared" si="7"/>
        <v>0</v>
      </c>
      <c r="W23" s="28">
        <f t="shared" si="8"/>
        <v>356.27250510330606</v>
      </c>
      <c r="X23" s="28">
        <f t="shared" si="9"/>
        <v>0</v>
      </c>
      <c r="Y23" s="28">
        <f t="shared" si="10"/>
        <v>0</v>
      </c>
      <c r="Z23" s="28">
        <f t="shared" si="11"/>
        <v>0</v>
      </c>
      <c r="AA23" s="28">
        <f t="shared" si="12"/>
        <v>0</v>
      </c>
      <c r="AB23" s="29">
        <f t="shared" si="13"/>
        <v>356.27250510330606</v>
      </c>
      <c r="AC23" s="30"/>
      <c r="AD23" s="30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33" customHeight="1">
      <c r="A24" s="38">
        <v>16</v>
      </c>
      <c r="B24" s="3" t="s">
        <v>86</v>
      </c>
      <c r="C24" s="1" t="s">
        <v>85</v>
      </c>
      <c r="D24" s="1" t="s">
        <v>110</v>
      </c>
      <c r="E24" s="1"/>
      <c r="F24" s="3"/>
      <c r="G24" s="2"/>
      <c r="H24" s="2">
        <v>4</v>
      </c>
      <c r="I24" s="2"/>
      <c r="J24" s="2"/>
      <c r="K24" s="2"/>
      <c r="L24" s="2"/>
      <c r="M24" s="2"/>
      <c r="N24" s="2"/>
      <c r="O24" s="2"/>
      <c r="P24" s="37">
        <f t="shared" si="1"/>
        <v>344.0380486862945</v>
      </c>
      <c r="Q24" s="28">
        <f t="shared" si="2"/>
        <v>0</v>
      </c>
      <c r="R24" s="28">
        <f t="shared" si="3"/>
        <v>0</v>
      </c>
      <c r="S24" s="28">
        <f t="shared" si="4"/>
        <v>0</v>
      </c>
      <c r="T24" s="28">
        <f t="shared" si="5"/>
        <v>344.0380486862945</v>
      </c>
      <c r="U24" s="28">
        <f t="shared" si="6"/>
        <v>0</v>
      </c>
      <c r="V24" s="28">
        <f t="shared" si="7"/>
        <v>0</v>
      </c>
      <c r="W24" s="28">
        <f t="shared" si="8"/>
        <v>0</v>
      </c>
      <c r="X24" s="28">
        <f t="shared" si="9"/>
        <v>0</v>
      </c>
      <c r="Y24" s="28">
        <f t="shared" si="10"/>
        <v>0</v>
      </c>
      <c r="Z24" s="28">
        <f t="shared" si="11"/>
        <v>0</v>
      </c>
      <c r="AA24" s="28">
        <f t="shared" si="12"/>
        <v>0</v>
      </c>
      <c r="AB24" s="29">
        <f t="shared" si="13"/>
        <v>344.0380486862945</v>
      </c>
      <c r="AC24" s="3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33" customHeight="1">
      <c r="A25" s="38">
        <v>17</v>
      </c>
      <c r="B25" s="8" t="s">
        <v>134</v>
      </c>
      <c r="C25" s="1" t="s">
        <v>133</v>
      </c>
      <c r="D25" s="1"/>
      <c r="E25" s="8"/>
      <c r="F25" s="3"/>
      <c r="G25" s="2"/>
      <c r="H25" s="2"/>
      <c r="I25" s="2"/>
      <c r="J25" s="2">
        <v>8</v>
      </c>
      <c r="K25" s="2"/>
      <c r="L25" s="2"/>
      <c r="M25" s="2"/>
      <c r="N25" s="2"/>
      <c r="O25" s="2"/>
      <c r="P25" s="37">
        <f t="shared" si="1"/>
        <v>311.85336531489315</v>
      </c>
      <c r="Q25" s="28">
        <f t="shared" si="2"/>
        <v>0</v>
      </c>
      <c r="R25" s="28">
        <f t="shared" si="3"/>
        <v>0</v>
      </c>
      <c r="S25" s="28">
        <f t="shared" si="4"/>
        <v>0</v>
      </c>
      <c r="T25" s="28">
        <f t="shared" si="5"/>
        <v>0</v>
      </c>
      <c r="U25" s="28">
        <f t="shared" si="6"/>
        <v>0</v>
      </c>
      <c r="V25" s="28">
        <f t="shared" si="7"/>
        <v>311.85336531489315</v>
      </c>
      <c r="W25" s="28">
        <f t="shared" si="8"/>
        <v>0</v>
      </c>
      <c r="X25" s="28">
        <f t="shared" si="9"/>
        <v>0</v>
      </c>
      <c r="Y25" s="28">
        <f t="shared" si="10"/>
        <v>0</v>
      </c>
      <c r="Z25" s="28">
        <f t="shared" si="11"/>
        <v>0</v>
      </c>
      <c r="AA25" s="28">
        <f t="shared" si="12"/>
        <v>0</v>
      </c>
      <c r="AB25" s="29">
        <f t="shared" si="13"/>
        <v>311.85336531489315</v>
      </c>
      <c r="AC25" s="30"/>
      <c r="AD25" s="30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ht="33" customHeight="1">
      <c r="A26" s="38">
        <v>18</v>
      </c>
      <c r="B26" s="1" t="s">
        <v>214</v>
      </c>
      <c r="C26" s="1" t="s">
        <v>206</v>
      </c>
      <c r="D26" s="1" t="s">
        <v>207</v>
      </c>
      <c r="E26" s="3"/>
      <c r="F26" s="3"/>
      <c r="G26" s="2"/>
      <c r="H26" s="2"/>
      <c r="I26" s="2"/>
      <c r="J26" s="2"/>
      <c r="K26" s="2">
        <v>6</v>
      </c>
      <c r="L26" s="2"/>
      <c r="M26" s="2"/>
      <c r="N26" s="2"/>
      <c r="O26" s="2"/>
      <c r="P26" s="37">
        <f t="shared" si="1"/>
        <v>277.09125905568123</v>
      </c>
      <c r="Q26" s="28">
        <f t="shared" si="2"/>
        <v>0</v>
      </c>
      <c r="R26" s="28">
        <f t="shared" si="3"/>
        <v>0</v>
      </c>
      <c r="S26" s="28">
        <f t="shared" si="4"/>
        <v>0</v>
      </c>
      <c r="T26" s="28">
        <f t="shared" si="5"/>
        <v>0</v>
      </c>
      <c r="U26" s="28">
        <f t="shared" si="6"/>
        <v>0</v>
      </c>
      <c r="V26" s="28">
        <f t="shared" si="7"/>
        <v>0</v>
      </c>
      <c r="W26" s="28">
        <f t="shared" si="8"/>
        <v>277.09125905568123</v>
      </c>
      <c r="X26" s="28">
        <f t="shared" si="9"/>
        <v>0</v>
      </c>
      <c r="Y26" s="28">
        <f t="shared" si="10"/>
        <v>0</v>
      </c>
      <c r="Z26" s="28">
        <f t="shared" si="11"/>
        <v>0</v>
      </c>
      <c r="AA26" s="28">
        <f t="shared" si="12"/>
        <v>0</v>
      </c>
      <c r="AB26" s="29">
        <f t="shared" si="13"/>
        <v>277.09125905568123</v>
      </c>
      <c r="AC26" s="30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33" customHeight="1">
      <c r="A27" s="38">
        <v>19</v>
      </c>
      <c r="B27" s="1" t="s">
        <v>136</v>
      </c>
      <c r="C27" s="1" t="s">
        <v>135</v>
      </c>
      <c r="D27" s="1"/>
      <c r="E27" s="1"/>
      <c r="F27" s="4"/>
      <c r="G27" s="2"/>
      <c r="H27" s="2"/>
      <c r="I27" s="2"/>
      <c r="J27" s="2">
        <v>9</v>
      </c>
      <c r="K27" s="2"/>
      <c r="L27" s="2"/>
      <c r="M27" s="2"/>
      <c r="N27" s="2"/>
      <c r="O27" s="2"/>
      <c r="P27" s="37">
        <f t="shared" si="1"/>
        <v>260.7008428675119</v>
      </c>
      <c r="Q27" s="28">
        <f t="shared" si="2"/>
        <v>0</v>
      </c>
      <c r="R27" s="28">
        <f t="shared" si="3"/>
        <v>0</v>
      </c>
      <c r="S27" s="28">
        <f t="shared" si="4"/>
        <v>0</v>
      </c>
      <c r="T27" s="28">
        <f t="shared" si="5"/>
        <v>0</v>
      </c>
      <c r="U27" s="28">
        <f t="shared" si="6"/>
        <v>0</v>
      </c>
      <c r="V27" s="28">
        <f t="shared" si="7"/>
        <v>260.7008428675119</v>
      </c>
      <c r="W27" s="28">
        <f t="shared" si="8"/>
        <v>0</v>
      </c>
      <c r="X27" s="28">
        <f t="shared" si="9"/>
        <v>0</v>
      </c>
      <c r="Y27" s="28">
        <f t="shared" si="10"/>
        <v>0</v>
      </c>
      <c r="Z27" s="28">
        <f t="shared" si="11"/>
        <v>0</v>
      </c>
      <c r="AA27" s="28">
        <f t="shared" si="12"/>
        <v>0</v>
      </c>
      <c r="AB27" s="29">
        <f t="shared" si="13"/>
        <v>260.7008428675119</v>
      </c>
      <c r="AC27" s="30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33" customHeight="1">
      <c r="A28" s="38">
        <v>20</v>
      </c>
      <c r="B28" s="8" t="s">
        <v>88</v>
      </c>
      <c r="C28" s="8" t="s">
        <v>87</v>
      </c>
      <c r="D28" s="9"/>
      <c r="E28" s="9"/>
      <c r="F28" s="3"/>
      <c r="G28" s="2"/>
      <c r="H28" s="2">
        <v>5</v>
      </c>
      <c r="I28" s="2"/>
      <c r="J28" s="2"/>
      <c r="K28" s="2"/>
      <c r="L28" s="2"/>
      <c r="M28" s="2"/>
      <c r="N28" s="2"/>
      <c r="O28" s="2"/>
      <c r="P28" s="37">
        <f t="shared" si="1"/>
        <v>247.128035678238</v>
      </c>
      <c r="Q28" s="28">
        <f aca="true" t="shared" si="14" ref="Q28:R48">IF(OR(E28="",E28="-"),0,E$8*(101+1000*LOG10(E$7/E28)))</f>
        <v>0</v>
      </c>
      <c r="R28" s="28">
        <f t="shared" si="14"/>
        <v>0</v>
      </c>
      <c r="S28" s="28">
        <f aca="true" t="shared" si="15" ref="S28:S48">IF(OR(G28="",G28="-"),0,G$8*(101+1000*LOG10(G$7/G28)))</f>
        <v>0</v>
      </c>
      <c r="T28" s="28">
        <f aca="true" t="shared" si="16" ref="T28:T48">IF(OR(H28="",H28="-"),0,H$8*(101+1000*LOG10(H$7/H28)))</f>
        <v>247.128035678238</v>
      </c>
      <c r="U28" s="28">
        <f aca="true" t="shared" si="17" ref="U28:U48">IF(OR(I28="",I28="-"),0,I$8*(101+1000*LOG10(I$7/I28)))</f>
        <v>0</v>
      </c>
      <c r="V28" s="28">
        <f aca="true" t="shared" si="18" ref="V28:V48">IF(OR(J28="",J28="-"),0,J$8*(101+1000*LOG10(J$7/J28)))</f>
        <v>0</v>
      </c>
      <c r="W28" s="28">
        <f aca="true" t="shared" si="19" ref="W28:W48">IF(OR(K28="",K28="-"),0,K$8*(101+1000*LOG10(K$7/K28)))</f>
        <v>0</v>
      </c>
      <c r="X28" s="28">
        <f aca="true" t="shared" si="20" ref="X28:X48">IF(OR(L28="",L28="-"),0,L$8*(101+1000*LOG10(L$7/L28)))</f>
        <v>0</v>
      </c>
      <c r="Y28" s="28">
        <f aca="true" t="shared" si="21" ref="Y28:Y48">IF(OR(M28="",M28="-"),0,M$8*(101+1000*LOG10(M$7/M28)))</f>
        <v>0</v>
      </c>
      <c r="Z28" s="28">
        <f aca="true" t="shared" si="22" ref="Z28:Z48">IF(OR(N28="",N28="-"),0,N$8*(101+1000*LOG10(N$7/N28)))</f>
        <v>0</v>
      </c>
      <c r="AA28" s="28">
        <f aca="true" t="shared" si="23" ref="AA28:AA48">IF(OR(O28="",O28="-"),0,O$8*(101+1000*LOG10(O$7/O28)))</f>
        <v>0</v>
      </c>
      <c r="AB28" s="29">
        <f t="shared" si="13"/>
        <v>247.128035678238</v>
      </c>
      <c r="AC28" s="30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33" customHeight="1">
      <c r="A29" s="38">
        <v>21</v>
      </c>
      <c r="B29" s="3"/>
      <c r="C29" s="1" t="s">
        <v>372</v>
      </c>
      <c r="D29" s="1" t="s">
        <v>373</v>
      </c>
      <c r="E29" s="3"/>
      <c r="F29" s="3"/>
      <c r="G29" s="2"/>
      <c r="H29" s="2"/>
      <c r="I29" s="2"/>
      <c r="J29" s="2"/>
      <c r="K29" s="2"/>
      <c r="L29" s="2"/>
      <c r="M29" s="2"/>
      <c r="N29" s="2"/>
      <c r="O29" s="2">
        <v>5</v>
      </c>
      <c r="P29" s="37">
        <f t="shared" si="1"/>
        <v>247.128035678238</v>
      </c>
      <c r="Q29" s="28">
        <f t="shared" si="14"/>
        <v>0</v>
      </c>
      <c r="R29" s="28">
        <f t="shared" si="14"/>
        <v>0</v>
      </c>
      <c r="S29" s="28">
        <f t="shared" si="15"/>
        <v>0</v>
      </c>
      <c r="T29" s="28">
        <f t="shared" si="16"/>
        <v>0</v>
      </c>
      <c r="U29" s="28">
        <f t="shared" si="17"/>
        <v>0</v>
      </c>
      <c r="V29" s="28">
        <f t="shared" si="18"/>
        <v>0</v>
      </c>
      <c r="W29" s="28">
        <f t="shared" si="19"/>
        <v>0</v>
      </c>
      <c r="X29" s="28">
        <f t="shared" si="20"/>
        <v>0</v>
      </c>
      <c r="Y29" s="28">
        <f t="shared" si="21"/>
        <v>0</v>
      </c>
      <c r="Z29" s="28">
        <f t="shared" si="22"/>
        <v>0</v>
      </c>
      <c r="AA29" s="28">
        <f t="shared" si="23"/>
        <v>247.128035678238</v>
      </c>
      <c r="AB29" s="29">
        <f t="shared" si="13"/>
        <v>247.128035678238</v>
      </c>
      <c r="AC29" s="30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33" customHeight="1">
      <c r="A30" s="38">
        <v>22</v>
      </c>
      <c r="B30" s="8"/>
      <c r="C30" s="8" t="s">
        <v>137</v>
      </c>
      <c r="D30" s="8" t="s">
        <v>138</v>
      </c>
      <c r="E30" s="8"/>
      <c r="F30" s="8"/>
      <c r="G30" s="2"/>
      <c r="H30" s="2"/>
      <c r="I30" s="2"/>
      <c r="J30" s="2">
        <v>10</v>
      </c>
      <c r="K30" s="2"/>
      <c r="L30" s="2"/>
      <c r="M30" s="2"/>
      <c r="N30" s="2"/>
      <c r="O30" s="2"/>
      <c r="P30" s="37">
        <f t="shared" si="1"/>
        <v>214.9433523068368</v>
      </c>
      <c r="Q30" s="28">
        <f t="shared" si="14"/>
        <v>0</v>
      </c>
      <c r="R30" s="28">
        <f t="shared" si="14"/>
        <v>0</v>
      </c>
      <c r="S30" s="28">
        <f t="shared" si="15"/>
        <v>0</v>
      </c>
      <c r="T30" s="28">
        <f t="shared" si="16"/>
        <v>0</v>
      </c>
      <c r="U30" s="28">
        <f t="shared" si="17"/>
        <v>0</v>
      </c>
      <c r="V30" s="28">
        <f t="shared" si="18"/>
        <v>214.9433523068368</v>
      </c>
      <c r="W30" s="28">
        <f t="shared" si="19"/>
        <v>0</v>
      </c>
      <c r="X30" s="28">
        <f t="shared" si="20"/>
        <v>0</v>
      </c>
      <c r="Y30" s="28">
        <f t="shared" si="21"/>
        <v>0</v>
      </c>
      <c r="Z30" s="28">
        <f t="shared" si="22"/>
        <v>0</v>
      </c>
      <c r="AA30" s="28">
        <f t="shared" si="23"/>
        <v>0</v>
      </c>
      <c r="AB30" s="29">
        <f t="shared" si="13"/>
        <v>214.9433523068368</v>
      </c>
      <c r="AC30" s="30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33" customHeight="1">
      <c r="A31" s="38">
        <v>23</v>
      </c>
      <c r="B31" s="4" t="s">
        <v>213</v>
      </c>
      <c r="C31" s="1" t="s">
        <v>208</v>
      </c>
      <c r="D31" s="4" t="s">
        <v>209</v>
      </c>
      <c r="E31" s="4"/>
      <c r="F31" s="4"/>
      <c r="G31" s="2"/>
      <c r="H31" s="2"/>
      <c r="I31" s="2"/>
      <c r="J31" s="2"/>
      <c r="K31" s="2">
        <v>7</v>
      </c>
      <c r="L31" s="2"/>
      <c r="M31" s="2"/>
      <c r="N31" s="2"/>
      <c r="O31" s="2"/>
      <c r="P31" s="37">
        <f t="shared" si="1"/>
        <v>210.14446942506805</v>
      </c>
      <c r="Q31" s="28">
        <f t="shared" si="14"/>
        <v>0</v>
      </c>
      <c r="R31" s="28">
        <f t="shared" si="14"/>
        <v>0</v>
      </c>
      <c r="S31" s="28">
        <f t="shared" si="15"/>
        <v>0</v>
      </c>
      <c r="T31" s="28">
        <f t="shared" si="16"/>
        <v>0</v>
      </c>
      <c r="U31" s="28">
        <f t="shared" si="17"/>
        <v>0</v>
      </c>
      <c r="V31" s="28">
        <f t="shared" si="18"/>
        <v>0</v>
      </c>
      <c r="W31" s="28">
        <f t="shared" si="19"/>
        <v>210.14446942506805</v>
      </c>
      <c r="X31" s="28">
        <f t="shared" si="20"/>
        <v>0</v>
      </c>
      <c r="Y31" s="28">
        <f t="shared" si="21"/>
        <v>0</v>
      </c>
      <c r="Z31" s="28">
        <f t="shared" si="22"/>
        <v>0</v>
      </c>
      <c r="AA31" s="28">
        <f t="shared" si="23"/>
        <v>0</v>
      </c>
      <c r="AB31" s="29">
        <f t="shared" si="13"/>
        <v>210.14446942506805</v>
      </c>
      <c r="AC31" s="30"/>
      <c r="AD31" s="30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33" customHeight="1">
      <c r="A32" s="38">
        <v>24</v>
      </c>
      <c r="B32" s="1"/>
      <c r="C32" s="84" t="s">
        <v>43</v>
      </c>
      <c r="D32" s="86" t="s">
        <v>230</v>
      </c>
      <c r="E32" s="3">
        <v>4</v>
      </c>
      <c r="F32" s="3"/>
      <c r="G32" s="2"/>
      <c r="H32" s="2"/>
      <c r="I32" s="2"/>
      <c r="J32" s="2"/>
      <c r="K32" s="2"/>
      <c r="L32" s="2"/>
      <c r="M32" s="2"/>
      <c r="N32" s="2"/>
      <c r="O32" s="2"/>
      <c r="P32" s="37">
        <f t="shared" si="1"/>
        <v>197.9100130080564</v>
      </c>
      <c r="Q32" s="28">
        <f t="shared" si="14"/>
        <v>197.9100130080564</v>
      </c>
      <c r="R32" s="28">
        <f t="shared" si="14"/>
        <v>0</v>
      </c>
      <c r="S32" s="28">
        <f t="shared" si="15"/>
        <v>0</v>
      </c>
      <c r="T32" s="28">
        <f t="shared" si="16"/>
        <v>0</v>
      </c>
      <c r="U32" s="28">
        <f t="shared" si="17"/>
        <v>0</v>
      </c>
      <c r="V32" s="28">
        <f t="shared" si="18"/>
        <v>0</v>
      </c>
      <c r="W32" s="28">
        <f t="shared" si="19"/>
        <v>0</v>
      </c>
      <c r="X32" s="28">
        <f t="shared" si="20"/>
        <v>0</v>
      </c>
      <c r="Y32" s="28">
        <f t="shared" si="21"/>
        <v>0</v>
      </c>
      <c r="Z32" s="28">
        <f t="shared" si="22"/>
        <v>0</v>
      </c>
      <c r="AA32" s="28">
        <f t="shared" si="23"/>
        <v>0</v>
      </c>
      <c r="AB32" s="29">
        <f t="shared" si="13"/>
        <v>197.9100130080564</v>
      </c>
      <c r="AC32" s="30"/>
      <c r="AD32" s="30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33" customHeight="1">
      <c r="A33" s="38">
        <v>25</v>
      </c>
      <c r="B33" s="1" t="s">
        <v>141</v>
      </c>
      <c r="C33" s="1" t="s">
        <v>139</v>
      </c>
      <c r="D33" s="1" t="s">
        <v>140</v>
      </c>
      <c r="E33" s="3"/>
      <c r="F33" s="3"/>
      <c r="G33" s="2"/>
      <c r="H33" s="2"/>
      <c r="I33" s="2"/>
      <c r="J33" s="2">
        <v>11</v>
      </c>
      <c r="K33" s="2"/>
      <c r="L33" s="2"/>
      <c r="M33" s="2"/>
      <c r="N33" s="2"/>
      <c r="O33" s="2"/>
      <c r="P33" s="37">
        <f t="shared" si="1"/>
        <v>173.55066714861175</v>
      </c>
      <c r="Q33" s="28">
        <f t="shared" si="14"/>
        <v>0</v>
      </c>
      <c r="R33" s="28">
        <f t="shared" si="14"/>
        <v>0</v>
      </c>
      <c r="S33" s="28">
        <f t="shared" si="15"/>
        <v>0</v>
      </c>
      <c r="T33" s="28">
        <f t="shared" si="16"/>
        <v>0</v>
      </c>
      <c r="U33" s="28">
        <f t="shared" si="17"/>
        <v>0</v>
      </c>
      <c r="V33" s="28">
        <f t="shared" si="18"/>
        <v>173.55066714861175</v>
      </c>
      <c r="W33" s="28">
        <f t="shared" si="19"/>
        <v>0</v>
      </c>
      <c r="X33" s="28">
        <f t="shared" si="20"/>
        <v>0</v>
      </c>
      <c r="Y33" s="28">
        <f t="shared" si="21"/>
        <v>0</v>
      </c>
      <c r="Z33" s="28">
        <f t="shared" si="22"/>
        <v>0</v>
      </c>
      <c r="AA33" s="28">
        <f t="shared" si="23"/>
        <v>0</v>
      </c>
      <c r="AB33" s="29">
        <f t="shared" si="13"/>
        <v>173.55066714861175</v>
      </c>
      <c r="AC33" s="30"/>
      <c r="AD33" s="30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s="45" customFormat="1" ht="33" customHeight="1">
      <c r="A34" s="38">
        <v>26</v>
      </c>
      <c r="B34" s="1" t="s">
        <v>91</v>
      </c>
      <c r="C34" s="1" t="s">
        <v>111</v>
      </c>
      <c r="D34" s="1" t="s">
        <v>112</v>
      </c>
      <c r="E34" s="1"/>
      <c r="F34" s="3"/>
      <c r="G34" s="2"/>
      <c r="H34" s="2">
        <v>6</v>
      </c>
      <c r="I34" s="2"/>
      <c r="J34" s="2"/>
      <c r="K34" s="2"/>
      <c r="L34" s="2"/>
      <c r="M34" s="2"/>
      <c r="N34" s="2"/>
      <c r="O34" s="2"/>
      <c r="P34" s="37">
        <f t="shared" si="1"/>
        <v>167.94678963061324</v>
      </c>
      <c r="Q34" s="41">
        <f t="shared" si="14"/>
        <v>0</v>
      </c>
      <c r="R34" s="41">
        <f t="shared" si="14"/>
        <v>0</v>
      </c>
      <c r="S34" s="41">
        <f t="shared" si="15"/>
        <v>0</v>
      </c>
      <c r="T34" s="41">
        <f t="shared" si="16"/>
        <v>167.94678963061324</v>
      </c>
      <c r="U34" s="41">
        <f t="shared" si="17"/>
        <v>0</v>
      </c>
      <c r="V34" s="41">
        <f t="shared" si="18"/>
        <v>0</v>
      </c>
      <c r="W34" s="41">
        <f t="shared" si="19"/>
        <v>0</v>
      </c>
      <c r="X34" s="41">
        <f t="shared" si="20"/>
        <v>0</v>
      </c>
      <c r="Y34" s="41">
        <f t="shared" si="21"/>
        <v>0</v>
      </c>
      <c r="Z34" s="41">
        <f t="shared" si="22"/>
        <v>0</v>
      </c>
      <c r="AA34" s="41">
        <f t="shared" si="23"/>
        <v>0</v>
      </c>
      <c r="AB34" s="42">
        <f t="shared" si="13"/>
        <v>167.94678963061324</v>
      </c>
      <c r="AC34" s="43"/>
      <c r="AD34" s="43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s="45" customFormat="1" ht="33" customHeight="1">
      <c r="A35" s="38">
        <v>27</v>
      </c>
      <c r="B35" s="3"/>
      <c r="C35" s="3" t="s">
        <v>374</v>
      </c>
      <c r="D35" s="3" t="s">
        <v>375</v>
      </c>
      <c r="E35" s="3"/>
      <c r="F35" s="3"/>
      <c r="G35" s="2"/>
      <c r="H35" s="2"/>
      <c r="I35" s="2"/>
      <c r="J35" s="2"/>
      <c r="K35" s="2"/>
      <c r="L35" s="2"/>
      <c r="M35" s="2"/>
      <c r="N35" s="2"/>
      <c r="O35" s="2">
        <v>6</v>
      </c>
      <c r="P35" s="37">
        <f t="shared" si="1"/>
        <v>167.94678963061324</v>
      </c>
      <c r="Q35" s="41">
        <f t="shared" si="14"/>
        <v>0</v>
      </c>
      <c r="R35" s="41">
        <f t="shared" si="14"/>
        <v>0</v>
      </c>
      <c r="S35" s="41">
        <f t="shared" si="15"/>
        <v>0</v>
      </c>
      <c r="T35" s="41">
        <f t="shared" si="16"/>
        <v>0</v>
      </c>
      <c r="U35" s="41">
        <f t="shared" si="17"/>
        <v>0</v>
      </c>
      <c r="V35" s="41">
        <f t="shared" si="18"/>
        <v>0</v>
      </c>
      <c r="W35" s="41">
        <f t="shared" si="19"/>
        <v>0</v>
      </c>
      <c r="X35" s="41">
        <f t="shared" si="20"/>
        <v>0</v>
      </c>
      <c r="Y35" s="41">
        <f t="shared" si="21"/>
        <v>0</v>
      </c>
      <c r="Z35" s="41">
        <f t="shared" si="22"/>
        <v>0</v>
      </c>
      <c r="AA35" s="41">
        <f t="shared" si="23"/>
        <v>167.94678963061324</v>
      </c>
      <c r="AB35" s="42">
        <f t="shared" si="13"/>
        <v>167.94678963061324</v>
      </c>
      <c r="AC35" s="43"/>
      <c r="AD35" s="43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s="45" customFormat="1" ht="33" customHeight="1">
      <c r="A36" s="38">
        <v>28</v>
      </c>
      <c r="B36" s="3"/>
      <c r="C36" s="3" t="s">
        <v>210</v>
      </c>
      <c r="D36" s="3" t="s">
        <v>211</v>
      </c>
      <c r="E36" s="3"/>
      <c r="F36" s="3"/>
      <c r="G36" s="2"/>
      <c r="H36" s="2"/>
      <c r="I36" s="2"/>
      <c r="J36" s="2"/>
      <c r="K36" s="2">
        <v>8</v>
      </c>
      <c r="L36" s="2"/>
      <c r="M36" s="2"/>
      <c r="N36" s="2"/>
      <c r="O36" s="2"/>
      <c r="P36" s="37">
        <f t="shared" si="1"/>
        <v>152.1525224473813</v>
      </c>
      <c r="Q36" s="41">
        <f t="shared" si="14"/>
        <v>0</v>
      </c>
      <c r="R36" s="41">
        <f t="shared" si="14"/>
        <v>0</v>
      </c>
      <c r="S36" s="41">
        <f t="shared" si="15"/>
        <v>0</v>
      </c>
      <c r="T36" s="41">
        <f t="shared" si="16"/>
        <v>0</v>
      </c>
      <c r="U36" s="41">
        <f t="shared" si="17"/>
        <v>0</v>
      </c>
      <c r="V36" s="41">
        <f t="shared" si="18"/>
        <v>0</v>
      </c>
      <c r="W36" s="41">
        <f t="shared" si="19"/>
        <v>152.1525224473813</v>
      </c>
      <c r="X36" s="41">
        <f t="shared" si="20"/>
        <v>0</v>
      </c>
      <c r="Y36" s="41">
        <f t="shared" si="21"/>
        <v>0</v>
      </c>
      <c r="Z36" s="41">
        <f t="shared" si="22"/>
        <v>0</v>
      </c>
      <c r="AA36" s="41">
        <f t="shared" si="23"/>
        <v>0</v>
      </c>
      <c r="AB36" s="42">
        <f t="shared" si="13"/>
        <v>152.1525224473813</v>
      </c>
      <c r="AC36" s="43"/>
      <c r="AD36" s="43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s="45" customFormat="1" ht="33" customHeight="1">
      <c r="A37" s="38">
        <v>29</v>
      </c>
      <c r="B37" s="3"/>
      <c r="C37" s="1" t="s">
        <v>142</v>
      </c>
      <c r="D37" s="1" t="s">
        <v>143</v>
      </c>
      <c r="E37" s="3"/>
      <c r="F37" s="3"/>
      <c r="G37" s="2"/>
      <c r="H37" s="2"/>
      <c r="I37" s="2"/>
      <c r="J37" s="2">
        <v>12</v>
      </c>
      <c r="K37" s="2"/>
      <c r="L37" s="2"/>
      <c r="M37" s="2"/>
      <c r="N37" s="2"/>
      <c r="O37" s="2"/>
      <c r="P37" s="37">
        <f t="shared" si="1"/>
        <v>135.76210625921192</v>
      </c>
      <c r="Q37" s="41">
        <f t="shared" si="14"/>
        <v>0</v>
      </c>
      <c r="R37" s="41">
        <f t="shared" si="14"/>
        <v>0</v>
      </c>
      <c r="S37" s="41">
        <f t="shared" si="15"/>
        <v>0</v>
      </c>
      <c r="T37" s="41">
        <f t="shared" si="16"/>
        <v>0</v>
      </c>
      <c r="U37" s="41">
        <f t="shared" si="17"/>
        <v>0</v>
      </c>
      <c r="V37" s="41">
        <f t="shared" si="18"/>
        <v>135.76210625921192</v>
      </c>
      <c r="W37" s="41">
        <f t="shared" si="19"/>
        <v>0</v>
      </c>
      <c r="X37" s="41">
        <f t="shared" si="20"/>
        <v>0</v>
      </c>
      <c r="Y37" s="41">
        <f t="shared" si="21"/>
        <v>0</v>
      </c>
      <c r="Z37" s="41">
        <f t="shared" si="22"/>
        <v>0</v>
      </c>
      <c r="AA37" s="41">
        <f t="shared" si="23"/>
        <v>0</v>
      </c>
      <c r="AB37" s="42">
        <f t="shared" si="13"/>
        <v>135.76210625921192</v>
      </c>
      <c r="AC37" s="43"/>
      <c r="AD37" s="43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s="45" customFormat="1" ht="33" customHeight="1">
      <c r="A38" s="38">
        <v>30</v>
      </c>
      <c r="B38" s="1" t="s">
        <v>311</v>
      </c>
      <c r="C38" s="1" t="s">
        <v>309</v>
      </c>
      <c r="D38" s="1" t="s">
        <v>310</v>
      </c>
      <c r="E38" s="9"/>
      <c r="F38" s="8"/>
      <c r="G38" s="2"/>
      <c r="H38" s="2"/>
      <c r="I38" s="2"/>
      <c r="J38" s="2"/>
      <c r="K38" s="2"/>
      <c r="L38" s="2"/>
      <c r="M38" s="2"/>
      <c r="N38" s="2">
        <v>6</v>
      </c>
      <c r="O38" s="2"/>
      <c r="P38" s="37">
        <f t="shared" si="1"/>
        <v>121.19999999999999</v>
      </c>
      <c r="Q38" s="41">
        <f t="shared" si="14"/>
        <v>0</v>
      </c>
      <c r="R38" s="41">
        <f t="shared" si="14"/>
        <v>0</v>
      </c>
      <c r="S38" s="41">
        <f t="shared" si="15"/>
        <v>0</v>
      </c>
      <c r="T38" s="41">
        <f t="shared" si="16"/>
        <v>0</v>
      </c>
      <c r="U38" s="41">
        <f t="shared" si="17"/>
        <v>0</v>
      </c>
      <c r="V38" s="41">
        <f t="shared" si="18"/>
        <v>0</v>
      </c>
      <c r="W38" s="41">
        <f t="shared" si="19"/>
        <v>0</v>
      </c>
      <c r="X38" s="41">
        <f t="shared" si="20"/>
        <v>0</v>
      </c>
      <c r="Y38" s="41">
        <f t="shared" si="21"/>
        <v>0</v>
      </c>
      <c r="Z38" s="41">
        <f t="shared" si="22"/>
        <v>121.19999999999999</v>
      </c>
      <c r="AA38" s="41">
        <f t="shared" si="23"/>
        <v>0</v>
      </c>
      <c r="AB38" s="42">
        <f t="shared" si="13"/>
        <v>121.19999999999999</v>
      </c>
      <c r="AC38" s="43"/>
      <c r="AD38" s="43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s="45" customFormat="1" ht="33" customHeight="1">
      <c r="A39" s="38">
        <v>31</v>
      </c>
      <c r="B39" s="1" t="s">
        <v>63</v>
      </c>
      <c r="C39" s="1" t="s">
        <v>62</v>
      </c>
      <c r="D39" s="1" t="s">
        <v>200</v>
      </c>
      <c r="E39" s="4"/>
      <c r="F39" s="4"/>
      <c r="G39" s="2">
        <v>6</v>
      </c>
      <c r="H39" s="2"/>
      <c r="I39" s="2"/>
      <c r="J39" s="2"/>
      <c r="K39" s="2"/>
      <c r="L39" s="2"/>
      <c r="M39" s="2"/>
      <c r="N39" s="2"/>
      <c r="O39" s="2"/>
      <c r="P39" s="37">
        <f t="shared" si="1"/>
        <v>111.10000000000001</v>
      </c>
      <c r="Q39" s="41">
        <f t="shared" si="14"/>
        <v>0</v>
      </c>
      <c r="R39" s="41">
        <f t="shared" si="14"/>
        <v>0</v>
      </c>
      <c r="S39" s="41">
        <f t="shared" si="15"/>
        <v>111.10000000000001</v>
      </c>
      <c r="T39" s="41">
        <f t="shared" si="16"/>
        <v>0</v>
      </c>
      <c r="U39" s="41">
        <f t="shared" si="17"/>
        <v>0</v>
      </c>
      <c r="V39" s="41">
        <f t="shared" si="18"/>
        <v>0</v>
      </c>
      <c r="W39" s="41">
        <f t="shared" si="19"/>
        <v>0</v>
      </c>
      <c r="X39" s="41">
        <f t="shared" si="20"/>
        <v>0</v>
      </c>
      <c r="Y39" s="41">
        <f t="shared" si="21"/>
        <v>0</v>
      </c>
      <c r="Z39" s="41">
        <f t="shared" si="22"/>
        <v>0</v>
      </c>
      <c r="AA39" s="41">
        <f t="shared" si="23"/>
        <v>0</v>
      </c>
      <c r="AB39" s="42">
        <f t="shared" si="13"/>
        <v>111.10000000000001</v>
      </c>
      <c r="AC39" s="43"/>
      <c r="AD39" s="43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s="45" customFormat="1" ht="33" customHeight="1">
      <c r="A40" s="38">
        <v>32</v>
      </c>
      <c r="B40" s="1"/>
      <c r="C40" s="66" t="s">
        <v>44</v>
      </c>
      <c r="D40" s="66" t="s">
        <v>201</v>
      </c>
      <c r="E40" s="8">
        <v>5</v>
      </c>
      <c r="F40" s="8"/>
      <c r="G40" s="2"/>
      <c r="H40" s="2"/>
      <c r="I40" s="2"/>
      <c r="J40" s="2"/>
      <c r="K40" s="2"/>
      <c r="L40" s="2"/>
      <c r="M40" s="2"/>
      <c r="N40" s="2"/>
      <c r="O40" s="2"/>
      <c r="P40" s="37">
        <f t="shared" si="1"/>
        <v>101</v>
      </c>
      <c r="Q40" s="41">
        <f t="shared" si="14"/>
        <v>101</v>
      </c>
      <c r="R40" s="41">
        <f t="shared" si="14"/>
        <v>0</v>
      </c>
      <c r="S40" s="41">
        <f t="shared" si="15"/>
        <v>0</v>
      </c>
      <c r="T40" s="41">
        <f t="shared" si="16"/>
        <v>0</v>
      </c>
      <c r="U40" s="41">
        <f t="shared" si="17"/>
        <v>0</v>
      </c>
      <c r="V40" s="41">
        <f t="shared" si="18"/>
        <v>0</v>
      </c>
      <c r="W40" s="41">
        <f t="shared" si="19"/>
        <v>0</v>
      </c>
      <c r="X40" s="41">
        <f t="shared" si="20"/>
        <v>0</v>
      </c>
      <c r="Y40" s="41">
        <f t="shared" si="21"/>
        <v>0</v>
      </c>
      <c r="Z40" s="41">
        <f t="shared" si="22"/>
        <v>0</v>
      </c>
      <c r="AA40" s="41">
        <f t="shared" si="23"/>
        <v>0</v>
      </c>
      <c r="AB40" s="42">
        <f t="shared" si="13"/>
        <v>101</v>
      </c>
      <c r="AC40" s="43"/>
      <c r="AD40" s="43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s="45" customFormat="1" ht="33" customHeight="1">
      <c r="A41" s="38">
        <v>33</v>
      </c>
      <c r="B41" s="4" t="s">
        <v>90</v>
      </c>
      <c r="C41" s="1" t="s">
        <v>89</v>
      </c>
      <c r="D41" s="4" t="s">
        <v>113</v>
      </c>
      <c r="E41" s="4"/>
      <c r="F41" s="4"/>
      <c r="G41" s="2"/>
      <c r="H41" s="2">
        <v>7</v>
      </c>
      <c r="I41" s="2"/>
      <c r="J41" s="2"/>
      <c r="K41" s="2"/>
      <c r="L41" s="2"/>
      <c r="M41" s="2"/>
      <c r="N41" s="2"/>
      <c r="O41" s="2"/>
      <c r="P41" s="37">
        <f t="shared" si="1"/>
        <v>101</v>
      </c>
      <c r="Q41" s="41">
        <f t="shared" si="14"/>
        <v>0</v>
      </c>
      <c r="R41" s="41">
        <f t="shared" si="14"/>
        <v>0</v>
      </c>
      <c r="S41" s="41">
        <f t="shared" si="15"/>
        <v>0</v>
      </c>
      <c r="T41" s="41">
        <f t="shared" si="16"/>
        <v>101</v>
      </c>
      <c r="U41" s="41">
        <f t="shared" si="17"/>
        <v>0</v>
      </c>
      <c r="V41" s="41">
        <f t="shared" si="18"/>
        <v>0</v>
      </c>
      <c r="W41" s="41">
        <f t="shared" si="19"/>
        <v>0</v>
      </c>
      <c r="X41" s="41">
        <f t="shared" si="20"/>
        <v>0</v>
      </c>
      <c r="Y41" s="41">
        <f t="shared" si="21"/>
        <v>0</v>
      </c>
      <c r="Z41" s="41">
        <f t="shared" si="22"/>
        <v>0</v>
      </c>
      <c r="AA41" s="41">
        <f t="shared" si="23"/>
        <v>0</v>
      </c>
      <c r="AB41" s="42">
        <f t="shared" si="13"/>
        <v>101</v>
      </c>
      <c r="AC41" s="43"/>
      <c r="AD41" s="43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s="45" customFormat="1" ht="33" customHeight="1">
      <c r="A42" s="38">
        <v>34</v>
      </c>
      <c r="B42" s="4" t="s">
        <v>145</v>
      </c>
      <c r="C42" s="1" t="s">
        <v>144</v>
      </c>
      <c r="D42" s="1"/>
      <c r="E42" s="4"/>
      <c r="F42" s="4"/>
      <c r="G42" s="2"/>
      <c r="H42" s="2"/>
      <c r="I42" s="2"/>
      <c r="J42" s="2">
        <v>13</v>
      </c>
      <c r="K42" s="2"/>
      <c r="L42" s="2"/>
      <c r="M42" s="2"/>
      <c r="N42" s="2"/>
      <c r="O42" s="2"/>
      <c r="P42" s="37">
        <f t="shared" si="1"/>
        <v>101</v>
      </c>
      <c r="Q42" s="41">
        <f t="shared" si="14"/>
        <v>0</v>
      </c>
      <c r="R42" s="41">
        <f t="shared" si="14"/>
        <v>0</v>
      </c>
      <c r="S42" s="41">
        <f t="shared" si="15"/>
        <v>0</v>
      </c>
      <c r="T42" s="41">
        <f t="shared" si="16"/>
        <v>0</v>
      </c>
      <c r="U42" s="41">
        <f t="shared" si="17"/>
        <v>0</v>
      </c>
      <c r="V42" s="41">
        <f t="shared" si="18"/>
        <v>101</v>
      </c>
      <c r="W42" s="41">
        <f t="shared" si="19"/>
        <v>0</v>
      </c>
      <c r="X42" s="41">
        <f t="shared" si="20"/>
        <v>0</v>
      </c>
      <c r="Y42" s="41">
        <f t="shared" si="21"/>
        <v>0</v>
      </c>
      <c r="Z42" s="41">
        <f t="shared" si="22"/>
        <v>0</v>
      </c>
      <c r="AA42" s="41">
        <f t="shared" si="23"/>
        <v>0</v>
      </c>
      <c r="AB42" s="42">
        <f t="shared" si="13"/>
        <v>101</v>
      </c>
      <c r="AC42" s="43"/>
      <c r="AD42" s="43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s="45" customFormat="1" ht="33" customHeight="1">
      <c r="A43" s="38">
        <v>35</v>
      </c>
      <c r="B43" s="8"/>
      <c r="C43" s="8" t="s">
        <v>212</v>
      </c>
      <c r="D43" s="15" t="s">
        <v>229</v>
      </c>
      <c r="E43" s="9"/>
      <c r="F43" s="8"/>
      <c r="G43" s="2"/>
      <c r="H43" s="2"/>
      <c r="I43" s="2"/>
      <c r="J43" s="2"/>
      <c r="K43" s="2">
        <v>9</v>
      </c>
      <c r="L43" s="2"/>
      <c r="M43" s="2"/>
      <c r="N43" s="2"/>
      <c r="O43" s="2"/>
      <c r="P43" s="37">
        <f t="shared" si="1"/>
        <v>101</v>
      </c>
      <c r="Q43" s="41">
        <f t="shared" si="14"/>
        <v>0</v>
      </c>
      <c r="R43" s="41">
        <f t="shared" si="14"/>
        <v>0</v>
      </c>
      <c r="S43" s="41">
        <f t="shared" si="15"/>
        <v>0</v>
      </c>
      <c r="T43" s="41">
        <f t="shared" si="16"/>
        <v>0</v>
      </c>
      <c r="U43" s="41">
        <f t="shared" si="17"/>
        <v>0</v>
      </c>
      <c r="V43" s="41">
        <f t="shared" si="18"/>
        <v>0</v>
      </c>
      <c r="W43" s="41">
        <f t="shared" si="19"/>
        <v>101</v>
      </c>
      <c r="X43" s="41">
        <f t="shared" si="20"/>
        <v>0</v>
      </c>
      <c r="Y43" s="41">
        <f t="shared" si="21"/>
        <v>0</v>
      </c>
      <c r="Z43" s="41">
        <f t="shared" si="22"/>
        <v>0</v>
      </c>
      <c r="AA43" s="41">
        <f t="shared" si="23"/>
        <v>0</v>
      </c>
      <c r="AB43" s="42">
        <f t="shared" si="13"/>
        <v>101</v>
      </c>
      <c r="AC43" s="43"/>
      <c r="AD43" s="43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s="45" customFormat="1" ht="33" customHeight="1">
      <c r="A44" s="38">
        <v>36</v>
      </c>
      <c r="B44" s="3"/>
      <c r="C44" s="1" t="s">
        <v>232</v>
      </c>
      <c r="D44" s="1" t="s">
        <v>233</v>
      </c>
      <c r="E44" s="47"/>
      <c r="F44" s="3"/>
      <c r="G44" s="2"/>
      <c r="H44" s="2"/>
      <c r="I44" s="2"/>
      <c r="J44" s="2"/>
      <c r="K44" s="2"/>
      <c r="L44" s="2">
        <v>5</v>
      </c>
      <c r="M44" s="2"/>
      <c r="N44" s="2"/>
      <c r="O44" s="2"/>
      <c r="P44" s="37">
        <f t="shared" si="1"/>
        <v>101</v>
      </c>
      <c r="Q44" s="41">
        <f t="shared" si="14"/>
        <v>0</v>
      </c>
      <c r="R44" s="41">
        <f t="shared" si="14"/>
        <v>0</v>
      </c>
      <c r="S44" s="41">
        <f t="shared" si="15"/>
        <v>0</v>
      </c>
      <c r="T44" s="41">
        <f t="shared" si="16"/>
        <v>0</v>
      </c>
      <c r="U44" s="41">
        <f t="shared" si="17"/>
        <v>0</v>
      </c>
      <c r="V44" s="41">
        <f t="shared" si="18"/>
        <v>0</v>
      </c>
      <c r="W44" s="41">
        <f t="shared" si="19"/>
        <v>0</v>
      </c>
      <c r="X44" s="41">
        <f t="shared" si="20"/>
        <v>101</v>
      </c>
      <c r="Y44" s="41">
        <f t="shared" si="21"/>
        <v>0</v>
      </c>
      <c r="Z44" s="41">
        <f t="shared" si="22"/>
        <v>0</v>
      </c>
      <c r="AA44" s="41">
        <f t="shared" si="23"/>
        <v>0</v>
      </c>
      <c r="AB44" s="42">
        <f t="shared" si="13"/>
        <v>101</v>
      </c>
      <c r="AC44" s="43"/>
      <c r="AD44" s="43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s="45" customFormat="1" ht="33" customHeight="1">
      <c r="A45" s="38">
        <v>37</v>
      </c>
      <c r="B45" s="8"/>
      <c r="C45" s="1" t="s">
        <v>376</v>
      </c>
      <c r="D45" s="35" t="s">
        <v>377</v>
      </c>
      <c r="E45" s="8"/>
      <c r="F45" s="8"/>
      <c r="G45" s="2"/>
      <c r="H45" s="2"/>
      <c r="I45" s="2"/>
      <c r="J45" s="2"/>
      <c r="K45" s="2"/>
      <c r="L45" s="2"/>
      <c r="M45" s="2"/>
      <c r="N45" s="2"/>
      <c r="O45" s="2">
        <v>7</v>
      </c>
      <c r="P45" s="37">
        <f t="shared" si="1"/>
        <v>101</v>
      </c>
      <c r="Q45" s="41">
        <f t="shared" si="14"/>
        <v>0</v>
      </c>
      <c r="R45" s="41">
        <f t="shared" si="14"/>
        <v>0</v>
      </c>
      <c r="S45" s="41">
        <f t="shared" si="15"/>
        <v>0</v>
      </c>
      <c r="T45" s="41">
        <f t="shared" si="16"/>
        <v>0</v>
      </c>
      <c r="U45" s="41">
        <f t="shared" si="17"/>
        <v>0</v>
      </c>
      <c r="V45" s="41">
        <f t="shared" si="18"/>
        <v>0</v>
      </c>
      <c r="W45" s="41">
        <f t="shared" si="19"/>
        <v>0</v>
      </c>
      <c r="X45" s="41">
        <f t="shared" si="20"/>
        <v>0</v>
      </c>
      <c r="Y45" s="41">
        <f t="shared" si="21"/>
        <v>0</v>
      </c>
      <c r="Z45" s="41">
        <f t="shared" si="22"/>
        <v>0</v>
      </c>
      <c r="AA45" s="41">
        <f t="shared" si="23"/>
        <v>101</v>
      </c>
      <c r="AB45" s="42">
        <f t="shared" si="13"/>
        <v>101</v>
      </c>
      <c r="AC45" s="43"/>
      <c r="AD45" s="43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45" customFormat="1" ht="33" customHeight="1">
      <c r="A46" s="38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2"/>
      <c r="O46" s="2"/>
      <c r="P46" s="37">
        <f aca="true" t="shared" si="24" ref="P46:P55">AB46</f>
        <v>0</v>
      </c>
      <c r="Q46" s="41">
        <f t="shared" si="14"/>
        <v>0</v>
      </c>
      <c r="R46" s="41">
        <f t="shared" si="14"/>
        <v>0</v>
      </c>
      <c r="S46" s="41">
        <f t="shared" si="15"/>
        <v>0</v>
      </c>
      <c r="T46" s="41">
        <f t="shared" si="16"/>
        <v>0</v>
      </c>
      <c r="U46" s="41">
        <f t="shared" si="17"/>
        <v>0</v>
      </c>
      <c r="V46" s="41">
        <f t="shared" si="18"/>
        <v>0</v>
      </c>
      <c r="W46" s="41">
        <f t="shared" si="19"/>
        <v>0</v>
      </c>
      <c r="X46" s="41">
        <f t="shared" si="20"/>
        <v>0</v>
      </c>
      <c r="Y46" s="41">
        <f t="shared" si="21"/>
        <v>0</v>
      </c>
      <c r="Z46" s="41">
        <f t="shared" si="22"/>
        <v>0</v>
      </c>
      <c r="AA46" s="41">
        <f t="shared" si="23"/>
        <v>0</v>
      </c>
      <c r="AB46" s="42">
        <f t="shared" si="13"/>
        <v>0</v>
      </c>
      <c r="AC46" s="43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s="45" customFormat="1" ht="33" customHeight="1">
      <c r="A47" s="38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37">
        <f t="shared" si="24"/>
        <v>0</v>
      </c>
      <c r="Q47" s="41">
        <f t="shared" si="14"/>
        <v>0</v>
      </c>
      <c r="R47" s="41">
        <f t="shared" si="14"/>
        <v>0</v>
      </c>
      <c r="S47" s="41">
        <f t="shared" si="15"/>
        <v>0</v>
      </c>
      <c r="T47" s="41">
        <f t="shared" si="16"/>
        <v>0</v>
      </c>
      <c r="U47" s="41">
        <f t="shared" si="17"/>
        <v>0</v>
      </c>
      <c r="V47" s="41">
        <f t="shared" si="18"/>
        <v>0</v>
      </c>
      <c r="W47" s="41">
        <f t="shared" si="19"/>
        <v>0</v>
      </c>
      <c r="X47" s="41">
        <f t="shared" si="20"/>
        <v>0</v>
      </c>
      <c r="Y47" s="41">
        <f t="shared" si="21"/>
        <v>0</v>
      </c>
      <c r="Z47" s="41">
        <f t="shared" si="22"/>
        <v>0</v>
      </c>
      <c r="AA47" s="41">
        <f t="shared" si="23"/>
        <v>0</v>
      </c>
      <c r="AB47" s="42">
        <f t="shared" si="13"/>
        <v>0</v>
      </c>
      <c r="AC47" s="43"/>
      <c r="AD47" s="43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s="45" customFormat="1" ht="33" customHeight="1">
      <c r="A48" s="38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2"/>
      <c r="O48" s="2"/>
      <c r="P48" s="37">
        <f t="shared" si="24"/>
        <v>0</v>
      </c>
      <c r="Q48" s="41">
        <f t="shared" si="14"/>
        <v>0</v>
      </c>
      <c r="R48" s="41">
        <f t="shared" si="14"/>
        <v>0</v>
      </c>
      <c r="S48" s="41">
        <f t="shared" si="15"/>
        <v>0</v>
      </c>
      <c r="T48" s="41">
        <f t="shared" si="16"/>
        <v>0</v>
      </c>
      <c r="U48" s="41">
        <f t="shared" si="17"/>
        <v>0</v>
      </c>
      <c r="V48" s="41">
        <f t="shared" si="18"/>
        <v>0</v>
      </c>
      <c r="W48" s="41">
        <f t="shared" si="19"/>
        <v>0</v>
      </c>
      <c r="X48" s="41">
        <f t="shared" si="20"/>
        <v>0</v>
      </c>
      <c r="Y48" s="41">
        <f t="shared" si="21"/>
        <v>0</v>
      </c>
      <c r="Z48" s="41">
        <f t="shared" si="22"/>
        <v>0</v>
      </c>
      <c r="AA48" s="41">
        <f t="shared" si="23"/>
        <v>0</v>
      </c>
      <c r="AB48" s="42">
        <f t="shared" si="13"/>
        <v>0</v>
      </c>
      <c r="AC48" s="43"/>
      <c r="AD48" s="43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s="45" customFormat="1" ht="33" customHeight="1">
      <c r="A49" s="38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37">
        <f t="shared" si="24"/>
        <v>0</v>
      </c>
      <c r="Q49" s="41">
        <f aca="true" t="shared" si="25" ref="Q49:Q55">IF(OR(E49="",E49="-"),0,E$8*(101+1000*LOG10(E$7/E49)))</f>
        <v>0</v>
      </c>
      <c r="R49" s="41">
        <f aca="true" t="shared" si="26" ref="R49:X51">IF(OR(F49="",F49="-"),0,F$8*(101+1000*LOG10(F$7/F49)))</f>
        <v>0</v>
      </c>
      <c r="S49" s="41">
        <f t="shared" si="26"/>
        <v>0</v>
      </c>
      <c r="T49" s="41">
        <f t="shared" si="26"/>
        <v>0</v>
      </c>
      <c r="U49" s="41">
        <f t="shared" si="26"/>
        <v>0</v>
      </c>
      <c r="V49" s="41">
        <f t="shared" si="26"/>
        <v>0</v>
      </c>
      <c r="W49" s="41">
        <f t="shared" si="26"/>
        <v>0</v>
      </c>
      <c r="X49" s="41">
        <f t="shared" si="26"/>
        <v>0</v>
      </c>
      <c r="Y49" s="41">
        <f aca="true" t="shared" si="27" ref="Y49:AA55">IF(OR(M49="",M49="-"),0,M$8*(101+1000*LOG10(M$7/M49)))</f>
        <v>0</v>
      </c>
      <c r="Z49" s="41">
        <f t="shared" si="27"/>
        <v>0</v>
      </c>
      <c r="AA49" s="41">
        <f t="shared" si="27"/>
        <v>0</v>
      </c>
      <c r="AB49" s="42">
        <f t="shared" si="13"/>
        <v>0</v>
      </c>
      <c r="AC49" s="43"/>
      <c r="AD49" s="43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1" s="45" customFormat="1" ht="33" customHeight="1">
      <c r="A50" s="38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37">
        <f t="shared" si="24"/>
        <v>0</v>
      </c>
      <c r="Q50" s="41">
        <f t="shared" si="25"/>
        <v>0</v>
      </c>
      <c r="R50" s="41">
        <f t="shared" si="26"/>
        <v>0</v>
      </c>
      <c r="S50" s="41">
        <f t="shared" si="26"/>
        <v>0</v>
      </c>
      <c r="T50" s="41">
        <f t="shared" si="26"/>
        <v>0</v>
      </c>
      <c r="U50" s="41">
        <f t="shared" si="26"/>
        <v>0</v>
      </c>
      <c r="V50" s="41">
        <f t="shared" si="26"/>
        <v>0</v>
      </c>
      <c r="W50" s="41">
        <f t="shared" si="26"/>
        <v>0</v>
      </c>
      <c r="X50" s="41">
        <f t="shared" si="26"/>
        <v>0</v>
      </c>
      <c r="Y50" s="41">
        <f t="shared" si="27"/>
        <v>0</v>
      </c>
      <c r="Z50" s="41">
        <f t="shared" si="27"/>
        <v>0</v>
      </c>
      <c r="AA50" s="41">
        <f t="shared" si="27"/>
        <v>0</v>
      </c>
      <c r="AB50" s="42">
        <f t="shared" si="13"/>
        <v>0</v>
      </c>
      <c r="AC50" s="43"/>
      <c r="AD50" s="43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1" s="45" customFormat="1" ht="33" customHeight="1">
      <c r="A51" s="38">
        <v>43</v>
      </c>
      <c r="B51" s="39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2"/>
      <c r="O51" s="2"/>
      <c r="P51" s="37">
        <f t="shared" si="24"/>
        <v>0</v>
      </c>
      <c r="Q51" s="41">
        <f t="shared" si="25"/>
        <v>0</v>
      </c>
      <c r="R51" s="41">
        <f t="shared" si="26"/>
        <v>0</v>
      </c>
      <c r="S51" s="41">
        <f t="shared" si="26"/>
        <v>0</v>
      </c>
      <c r="T51" s="41">
        <f t="shared" si="26"/>
        <v>0</v>
      </c>
      <c r="U51" s="41">
        <f t="shared" si="26"/>
        <v>0</v>
      </c>
      <c r="V51" s="41">
        <f t="shared" si="26"/>
        <v>0</v>
      </c>
      <c r="W51" s="41">
        <f t="shared" si="26"/>
        <v>0</v>
      </c>
      <c r="X51" s="41">
        <f t="shared" si="26"/>
        <v>0</v>
      </c>
      <c r="Y51" s="41">
        <f t="shared" si="27"/>
        <v>0</v>
      </c>
      <c r="Z51" s="41">
        <f t="shared" si="27"/>
        <v>0</v>
      </c>
      <c r="AA51" s="41">
        <f t="shared" si="27"/>
        <v>0</v>
      </c>
      <c r="AB51" s="42">
        <f t="shared" si="13"/>
        <v>0</v>
      </c>
      <c r="AC51" s="43"/>
      <c r="AD51" s="43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s="45" customFormat="1" ht="33" customHeight="1">
      <c r="A52" s="38">
        <v>44</v>
      </c>
      <c r="B52" s="1"/>
      <c r="C52" s="1"/>
      <c r="D52" s="40"/>
      <c r="E52" s="40"/>
      <c r="F52" s="40"/>
      <c r="G52" s="2"/>
      <c r="H52" s="2"/>
      <c r="I52" s="2"/>
      <c r="J52" s="2"/>
      <c r="K52" s="2"/>
      <c r="L52" s="2"/>
      <c r="M52" s="2"/>
      <c r="N52" s="2"/>
      <c r="O52" s="2"/>
      <c r="P52" s="37">
        <f t="shared" si="24"/>
        <v>0</v>
      </c>
      <c r="Q52" s="41">
        <f t="shared" si="25"/>
        <v>0</v>
      </c>
      <c r="R52" s="41">
        <f aca="true" t="shared" si="28" ref="R52:X55">IF(OR(F52="",F52="-"),0,F$8*(101+1000*LOG10(F$7/F52)))</f>
        <v>0</v>
      </c>
      <c r="S52" s="41">
        <f t="shared" si="28"/>
        <v>0</v>
      </c>
      <c r="T52" s="41">
        <f t="shared" si="28"/>
        <v>0</v>
      </c>
      <c r="U52" s="41">
        <f t="shared" si="28"/>
        <v>0</v>
      </c>
      <c r="V52" s="41">
        <f t="shared" si="28"/>
        <v>0</v>
      </c>
      <c r="W52" s="41">
        <f t="shared" si="28"/>
        <v>0</v>
      </c>
      <c r="X52" s="41">
        <f t="shared" si="28"/>
        <v>0</v>
      </c>
      <c r="Y52" s="41">
        <f t="shared" si="27"/>
        <v>0</v>
      </c>
      <c r="Z52" s="41">
        <f t="shared" si="27"/>
        <v>0</v>
      </c>
      <c r="AA52" s="41">
        <f t="shared" si="27"/>
        <v>0</v>
      </c>
      <c r="AB52" s="42">
        <f t="shared" si="13"/>
        <v>0</v>
      </c>
      <c r="AC52" s="43"/>
      <c r="AD52" s="43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s="45" customFormat="1" ht="33" customHeight="1">
      <c r="A53" s="38">
        <v>45</v>
      </c>
      <c r="B53" s="8"/>
      <c r="C53" s="34"/>
      <c r="D53" s="34"/>
      <c r="E53" s="9"/>
      <c r="F53" s="4"/>
      <c r="G53" s="2"/>
      <c r="H53" s="2"/>
      <c r="I53" s="2"/>
      <c r="J53" s="2"/>
      <c r="K53" s="2"/>
      <c r="L53" s="2"/>
      <c r="M53" s="2"/>
      <c r="N53" s="2"/>
      <c r="O53" s="2"/>
      <c r="P53" s="37">
        <f t="shared" si="24"/>
        <v>0</v>
      </c>
      <c r="Q53" s="41">
        <f t="shared" si="25"/>
        <v>0</v>
      </c>
      <c r="R53" s="41">
        <f t="shared" si="28"/>
        <v>0</v>
      </c>
      <c r="S53" s="41">
        <f t="shared" si="28"/>
        <v>0</v>
      </c>
      <c r="T53" s="41">
        <f t="shared" si="28"/>
        <v>0</v>
      </c>
      <c r="U53" s="41">
        <f t="shared" si="28"/>
        <v>0</v>
      </c>
      <c r="V53" s="41">
        <f t="shared" si="28"/>
        <v>0</v>
      </c>
      <c r="W53" s="41">
        <f t="shared" si="28"/>
        <v>0</v>
      </c>
      <c r="X53" s="41">
        <f t="shared" si="28"/>
        <v>0</v>
      </c>
      <c r="Y53" s="41">
        <f t="shared" si="27"/>
        <v>0</v>
      </c>
      <c r="Z53" s="41">
        <f t="shared" si="27"/>
        <v>0</v>
      </c>
      <c r="AA53" s="41">
        <f t="shared" si="27"/>
        <v>0</v>
      </c>
      <c r="AB53" s="42">
        <f t="shared" si="13"/>
        <v>0</v>
      </c>
      <c r="AC53" s="43"/>
      <c r="AD53" s="43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41" s="45" customFormat="1" ht="33" customHeight="1">
      <c r="A54" s="38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2"/>
      <c r="O54" s="2"/>
      <c r="P54" s="37">
        <f t="shared" si="24"/>
        <v>0</v>
      </c>
      <c r="Q54" s="41">
        <f t="shared" si="25"/>
        <v>0</v>
      </c>
      <c r="R54" s="41">
        <f t="shared" si="28"/>
        <v>0</v>
      </c>
      <c r="S54" s="41">
        <f t="shared" si="28"/>
        <v>0</v>
      </c>
      <c r="T54" s="41">
        <f t="shared" si="28"/>
        <v>0</v>
      </c>
      <c r="U54" s="41">
        <f t="shared" si="28"/>
        <v>0</v>
      </c>
      <c r="V54" s="41">
        <f t="shared" si="28"/>
        <v>0</v>
      </c>
      <c r="W54" s="41">
        <f t="shared" si="28"/>
        <v>0</v>
      </c>
      <c r="X54" s="41">
        <f t="shared" si="28"/>
        <v>0</v>
      </c>
      <c r="Y54" s="41">
        <f t="shared" si="27"/>
        <v>0</v>
      </c>
      <c r="Z54" s="41">
        <f t="shared" si="27"/>
        <v>0</v>
      </c>
      <c r="AA54" s="41">
        <f t="shared" si="27"/>
        <v>0</v>
      </c>
      <c r="AB54" s="42">
        <f t="shared" si="13"/>
        <v>0</v>
      </c>
      <c r="AC54" s="43"/>
      <c r="AD54" s="43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1" s="45" customFormat="1" ht="33" customHeight="1">
      <c r="A55" s="38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37">
        <f t="shared" si="24"/>
        <v>0</v>
      </c>
      <c r="Q55" s="41">
        <f t="shared" si="25"/>
        <v>0</v>
      </c>
      <c r="R55" s="41">
        <f t="shared" si="28"/>
        <v>0</v>
      </c>
      <c r="S55" s="41">
        <f t="shared" si="28"/>
        <v>0</v>
      </c>
      <c r="T55" s="41">
        <f t="shared" si="28"/>
        <v>0</v>
      </c>
      <c r="U55" s="41">
        <f t="shared" si="28"/>
        <v>0</v>
      </c>
      <c r="V55" s="41">
        <f t="shared" si="28"/>
        <v>0</v>
      </c>
      <c r="W55" s="41">
        <f t="shared" si="28"/>
        <v>0</v>
      </c>
      <c r="X55" s="41">
        <f t="shared" si="28"/>
        <v>0</v>
      </c>
      <c r="Y55" s="41">
        <f t="shared" si="27"/>
        <v>0</v>
      </c>
      <c r="Z55" s="41">
        <f t="shared" si="27"/>
        <v>0</v>
      </c>
      <c r="AA55" s="41">
        <f t="shared" si="27"/>
        <v>0</v>
      </c>
      <c r="AB55" s="42">
        <f t="shared" si="13"/>
        <v>0</v>
      </c>
      <c r="AC55" s="43"/>
      <c r="AD55" s="43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</sheetData>
  <sheetProtection/>
  <mergeCells count="7">
    <mergeCell ref="P6:P8"/>
    <mergeCell ref="A2:H2"/>
    <mergeCell ref="A4:H4"/>
    <mergeCell ref="A6:A8"/>
    <mergeCell ref="B6:B8"/>
    <mergeCell ref="C6:C8"/>
    <mergeCell ref="L3:M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5"/>
  <sheetViews>
    <sheetView zoomScale="65" zoomScaleNormal="65" zoomScalePageLayoutView="0" workbookViewId="0" topLeftCell="A1">
      <selection activeCell="D13" sqref="D13"/>
    </sheetView>
  </sheetViews>
  <sheetFormatPr defaultColWidth="9.140625" defaultRowHeight="12.75"/>
  <cols>
    <col min="1" max="1" width="9.140625" style="32" customWidth="1"/>
    <col min="2" max="2" width="14.57421875" style="32" customWidth="1"/>
    <col min="3" max="3" width="31.00390625" style="32" bestFit="1" customWidth="1"/>
    <col min="4" max="4" width="26.8515625" style="32" customWidth="1"/>
    <col min="5" max="5" width="13.421875" style="32" customWidth="1"/>
    <col min="6" max="6" width="14.00390625" style="32" customWidth="1"/>
    <col min="7" max="7" width="13.57421875" style="32" customWidth="1"/>
    <col min="8" max="8" width="13.28125" style="32" customWidth="1"/>
    <col min="9" max="9" width="13.140625" style="32" customWidth="1"/>
    <col min="10" max="10" width="12.7109375" style="32" customWidth="1"/>
    <col min="11" max="12" width="14.00390625" style="32" customWidth="1"/>
    <col min="13" max="15" width="14.421875" style="32" customWidth="1"/>
    <col min="16" max="16" width="12.28125" style="17" bestFit="1" customWidth="1"/>
    <col min="17" max="18" width="11.28125" style="18" customWidth="1"/>
    <col min="19" max="27" width="9.140625" style="18" customWidth="1"/>
    <col min="28" max="28" width="8.8515625" style="18" customWidth="1"/>
    <col min="29" max="30" width="9.140625" style="33" customWidth="1"/>
    <col min="31" max="16384" width="9.140625" style="32" customWidth="1"/>
  </cols>
  <sheetData>
    <row r="1" spans="17:30" s="17" customFormat="1" ht="15"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</row>
    <row r="2" spans="1:30" s="17" customFormat="1" ht="15">
      <c r="A2" s="91" t="s">
        <v>6</v>
      </c>
      <c r="B2" s="91"/>
      <c r="C2" s="91"/>
      <c r="D2" s="91"/>
      <c r="E2" s="91"/>
      <c r="F2" s="91"/>
      <c r="G2" s="91"/>
      <c r="H2" s="91"/>
      <c r="I2" s="2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9"/>
    </row>
    <row r="3" spans="12:30" s="17" customFormat="1" ht="15">
      <c r="L3" s="91" t="s">
        <v>8</v>
      </c>
      <c r="M3" s="9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9"/>
    </row>
    <row r="4" spans="1:30" s="17" customFormat="1" ht="18" customHeight="1">
      <c r="A4" s="92" t="s">
        <v>12</v>
      </c>
      <c r="B4" s="92"/>
      <c r="C4" s="92"/>
      <c r="D4" s="92"/>
      <c r="E4" s="92"/>
      <c r="F4" s="92"/>
      <c r="G4" s="92"/>
      <c r="H4" s="92"/>
      <c r="I4" s="21"/>
      <c r="L4" s="17">
        <f>SUM(E7:O7)/8</f>
        <v>8.375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/>
      <c r="AD4" s="19"/>
    </row>
    <row r="5" spans="1:30" s="17" customFormat="1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  <c r="AD5" s="19"/>
    </row>
    <row r="6" spans="1:30" s="25" customFormat="1" ht="15" customHeight="1">
      <c r="A6" s="93" t="s">
        <v>0</v>
      </c>
      <c r="B6" s="88" t="s">
        <v>1</v>
      </c>
      <c r="C6" s="88" t="s">
        <v>7</v>
      </c>
      <c r="D6" s="22" t="s">
        <v>2</v>
      </c>
      <c r="E6" s="22" t="s">
        <v>26</v>
      </c>
      <c r="F6" s="22" t="s">
        <v>27</v>
      </c>
      <c r="G6" s="22" t="s">
        <v>28</v>
      </c>
      <c r="H6" s="22" t="s">
        <v>20</v>
      </c>
      <c r="I6" s="22" t="s">
        <v>23</v>
      </c>
      <c r="J6" s="22" t="s">
        <v>21</v>
      </c>
      <c r="K6" s="22" t="s">
        <v>25</v>
      </c>
      <c r="L6" s="22" t="s">
        <v>18</v>
      </c>
      <c r="M6" s="22" t="s">
        <v>22</v>
      </c>
      <c r="N6" s="22" t="s">
        <v>29</v>
      </c>
      <c r="O6" s="22" t="s">
        <v>30</v>
      </c>
      <c r="P6" s="88" t="s">
        <v>3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/>
      <c r="AD6" s="24"/>
    </row>
    <row r="7" spans="1:30" s="25" customFormat="1" ht="14.25" customHeight="1">
      <c r="A7" s="94"/>
      <c r="B7" s="89"/>
      <c r="C7" s="89"/>
      <c r="D7" s="26" t="s">
        <v>4</v>
      </c>
      <c r="E7" s="27">
        <f>COUNTIF(E9:E59,"&gt;0")</f>
        <v>5</v>
      </c>
      <c r="F7" s="27">
        <f>COUNTIF(F9:F59,"&gt;0")</f>
        <v>9</v>
      </c>
      <c r="G7" s="27">
        <f aca="true" t="shared" si="0" ref="G7:O7">COUNTIF(G9:G59,"&gt;0")</f>
        <v>6</v>
      </c>
      <c r="H7" s="27">
        <f t="shared" si="0"/>
        <v>8</v>
      </c>
      <c r="I7" s="27">
        <f t="shared" si="0"/>
        <v>0</v>
      </c>
      <c r="J7" s="27">
        <f t="shared" si="0"/>
        <v>9</v>
      </c>
      <c r="K7" s="27">
        <f t="shared" si="0"/>
        <v>8</v>
      </c>
      <c r="L7" s="27">
        <f t="shared" si="0"/>
        <v>0</v>
      </c>
      <c r="M7" s="27">
        <f t="shared" si="0"/>
        <v>5</v>
      </c>
      <c r="N7" s="27">
        <f t="shared" si="0"/>
        <v>8</v>
      </c>
      <c r="O7" s="27">
        <f t="shared" si="0"/>
        <v>9</v>
      </c>
      <c r="P7" s="89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</row>
    <row r="8" spans="1:30" s="25" customFormat="1" ht="14.25" customHeight="1">
      <c r="A8" s="95"/>
      <c r="B8" s="96"/>
      <c r="C8" s="96"/>
      <c r="D8" s="26" t="s">
        <v>5</v>
      </c>
      <c r="E8" s="26">
        <v>1</v>
      </c>
      <c r="F8" s="26">
        <v>1</v>
      </c>
      <c r="G8" s="27">
        <v>1.1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1.2</v>
      </c>
      <c r="O8" s="27">
        <v>1</v>
      </c>
      <c r="P8" s="90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4"/>
    </row>
    <row r="9" spans="1:41" ht="33" customHeight="1">
      <c r="A9" s="38">
        <v>1</v>
      </c>
      <c r="B9" s="1" t="s">
        <v>48</v>
      </c>
      <c r="C9" s="1" t="s">
        <v>36</v>
      </c>
      <c r="D9" s="51" t="s">
        <v>147</v>
      </c>
      <c r="E9" s="3">
        <v>1</v>
      </c>
      <c r="F9" s="3">
        <v>1</v>
      </c>
      <c r="G9" s="2">
        <v>2</v>
      </c>
      <c r="H9" s="2"/>
      <c r="I9" s="2"/>
      <c r="J9" s="2">
        <v>1</v>
      </c>
      <c r="K9" s="2">
        <v>1</v>
      </c>
      <c r="L9" s="2"/>
      <c r="M9" s="2">
        <v>1</v>
      </c>
      <c r="N9" s="2">
        <v>2</v>
      </c>
      <c r="O9" s="2">
        <v>2</v>
      </c>
      <c r="P9" s="37">
        <f aca="true" t="shared" si="1" ref="P9:P46">AB9</f>
        <v>6948.332898103158</v>
      </c>
      <c r="Q9" s="28">
        <f aca="true" t="shared" si="2" ref="Q9:Q27">IF(OR(E9="",E9="-"),0,E$8*(101+1000*LOG10(E$7/E9)))</f>
        <v>799.9700043360189</v>
      </c>
      <c r="R9" s="28">
        <f aca="true" t="shared" si="3" ref="R9:R27">IF(OR(F9="",F9="-"),0,F$8*(101+1000*LOG10(F$7/F9)))</f>
        <v>1055.2425094393247</v>
      </c>
      <c r="S9" s="28">
        <f aca="true" t="shared" si="4" ref="S9:S27">IF(OR(G9="",G9="-"),0,G$8*(101+1000*LOG10(G$7/G9)))</f>
        <v>635.9333801916287</v>
      </c>
      <c r="T9" s="28">
        <f aca="true" t="shared" si="5" ref="T9:T27">IF(OR(H9="",H9="-"),0,H$8*(101+1000*LOG10(H$7/H9)))</f>
        <v>0</v>
      </c>
      <c r="U9" s="28">
        <f aca="true" t="shared" si="6" ref="U9:U27">IF(OR(I9="",I9="-"),0,I$8*(101+1000*LOG10(I$7/I9)))</f>
        <v>0</v>
      </c>
      <c r="V9" s="28">
        <f aca="true" t="shared" si="7" ref="V9:V27">IF(OR(J9="",J9="-"),0,J$8*(101+1000*LOG10(J$7/J9)))</f>
        <v>1055.2425094393247</v>
      </c>
      <c r="W9" s="28">
        <f aca="true" t="shared" si="8" ref="W9:W27">IF(OR(K9="",K9="-"),0,K$8*(101+1000*LOG10(K$7/K9)))</f>
        <v>1004.0899869919435</v>
      </c>
      <c r="X9" s="28">
        <f aca="true" t="shared" si="9" ref="X9:X27">IF(OR(L9="",L9="-"),0,L$8*(101+1000*LOG10(L$7/L9)))</f>
        <v>0</v>
      </c>
      <c r="Y9" s="28">
        <f aca="true" t="shared" si="10" ref="Y9:Y27">IF(OR(M9="",M9="-"),0,M$8*(101+1000*LOG10(M$7/M9)))</f>
        <v>799.9700043360189</v>
      </c>
      <c r="Z9" s="28">
        <f aca="true" t="shared" si="11" ref="Z9:Z27">IF(OR(N9="",N9="-"),0,N$8*(101+1000*LOG10(N$7/N9)))</f>
        <v>843.6719895935548</v>
      </c>
      <c r="AA9" s="28">
        <f aca="true" t="shared" si="12" ref="AA9:AA27">IF(OR(O9="",O9="-"),0,O$8*(101+1000*LOG10(O$7/O9)))</f>
        <v>754.2125137753437</v>
      </c>
      <c r="AB9" s="29">
        <f aca="true" t="shared" si="13" ref="AB9:AB55">SUM(Q9:AA9)</f>
        <v>6948.332898103158</v>
      </c>
      <c r="AC9" s="30"/>
      <c r="AD9" s="30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33" customHeight="1">
      <c r="A10" s="38">
        <v>2</v>
      </c>
      <c r="B10" s="1"/>
      <c r="C10" s="1" t="s">
        <v>60</v>
      </c>
      <c r="D10" s="51" t="s">
        <v>225</v>
      </c>
      <c r="E10" s="3">
        <v>4</v>
      </c>
      <c r="F10" s="3">
        <v>3</v>
      </c>
      <c r="G10" s="2">
        <v>3</v>
      </c>
      <c r="H10" s="2"/>
      <c r="I10" s="2"/>
      <c r="J10" s="2">
        <v>3</v>
      </c>
      <c r="K10" s="2">
        <v>2</v>
      </c>
      <c r="L10" s="2"/>
      <c r="M10" s="2"/>
      <c r="N10" s="2">
        <v>7</v>
      </c>
      <c r="O10" s="2">
        <v>1</v>
      </c>
      <c r="P10" s="37">
        <f t="shared" si="1"/>
        <v>3745.478354818272</v>
      </c>
      <c r="Q10" s="28">
        <f t="shared" si="2"/>
        <v>197.9100130080564</v>
      </c>
      <c r="R10" s="28">
        <f t="shared" si="3"/>
        <v>578.1212547196624</v>
      </c>
      <c r="S10" s="28">
        <f t="shared" si="4"/>
        <v>442.23299523037934</v>
      </c>
      <c r="T10" s="28">
        <f t="shared" si="5"/>
        <v>0</v>
      </c>
      <c r="U10" s="28">
        <f t="shared" si="6"/>
        <v>0</v>
      </c>
      <c r="V10" s="28">
        <f t="shared" si="7"/>
        <v>578.1212547196624</v>
      </c>
      <c r="W10" s="28">
        <f t="shared" si="8"/>
        <v>703.0599913279624</v>
      </c>
      <c r="X10" s="28">
        <f t="shared" si="9"/>
        <v>0</v>
      </c>
      <c r="Y10" s="28">
        <f t="shared" si="10"/>
        <v>0</v>
      </c>
      <c r="Z10" s="28">
        <f t="shared" si="11"/>
        <v>190.79033637322405</v>
      </c>
      <c r="AA10" s="28">
        <f t="shared" si="12"/>
        <v>1055.2425094393247</v>
      </c>
      <c r="AB10" s="29">
        <f t="shared" si="13"/>
        <v>3745.478354818272</v>
      </c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33" customHeight="1">
      <c r="A11" s="38">
        <v>3</v>
      </c>
      <c r="B11" s="1"/>
      <c r="C11" s="1" t="s">
        <v>37</v>
      </c>
      <c r="D11" s="51" t="s">
        <v>146</v>
      </c>
      <c r="E11" s="9">
        <v>2</v>
      </c>
      <c r="F11" s="4">
        <v>5</v>
      </c>
      <c r="G11" s="2">
        <v>5</v>
      </c>
      <c r="H11" s="2"/>
      <c r="I11" s="2"/>
      <c r="J11" s="2">
        <v>4</v>
      </c>
      <c r="K11" s="2">
        <v>3</v>
      </c>
      <c r="L11" s="2"/>
      <c r="M11" s="2"/>
      <c r="N11" s="2">
        <v>3</v>
      </c>
      <c r="O11" s="2">
        <v>3</v>
      </c>
      <c r="P11" s="37">
        <f t="shared" si="1"/>
        <v>3244.0468682577743</v>
      </c>
      <c r="Q11" s="28">
        <f t="shared" si="2"/>
        <v>498.9400086720376</v>
      </c>
      <c r="R11" s="28">
        <f t="shared" si="3"/>
        <v>356.27250510330606</v>
      </c>
      <c r="S11" s="28">
        <f t="shared" si="4"/>
        <v>198.19937065238733</v>
      </c>
      <c r="T11" s="28">
        <f t="shared" si="5"/>
        <v>0</v>
      </c>
      <c r="U11" s="28">
        <f t="shared" si="6"/>
        <v>0</v>
      </c>
      <c r="V11" s="28">
        <f t="shared" si="7"/>
        <v>453.18251811136247</v>
      </c>
      <c r="W11" s="28">
        <f t="shared" si="8"/>
        <v>526.9687322722812</v>
      </c>
      <c r="X11" s="28">
        <f t="shared" si="9"/>
        <v>0</v>
      </c>
      <c r="Y11" s="28">
        <f t="shared" si="10"/>
        <v>0</v>
      </c>
      <c r="Z11" s="28">
        <f t="shared" si="11"/>
        <v>632.3624787267373</v>
      </c>
      <c r="AA11" s="28">
        <f t="shared" si="12"/>
        <v>578.1212547196624</v>
      </c>
      <c r="AB11" s="29">
        <f t="shared" si="13"/>
        <v>3244.0468682577743</v>
      </c>
      <c r="AC11" s="30"/>
      <c r="AD11" s="30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33" customHeight="1">
      <c r="A12" s="38">
        <v>4</v>
      </c>
      <c r="B12" s="1" t="s">
        <v>47</v>
      </c>
      <c r="C12" s="1" t="s">
        <v>46</v>
      </c>
      <c r="D12" s="56" t="s">
        <v>231</v>
      </c>
      <c r="E12" s="1"/>
      <c r="F12" s="8">
        <v>2</v>
      </c>
      <c r="G12" s="2">
        <v>1</v>
      </c>
      <c r="H12" s="2"/>
      <c r="I12" s="2"/>
      <c r="J12" s="2">
        <v>2</v>
      </c>
      <c r="K12" s="2"/>
      <c r="L12" s="2"/>
      <c r="M12" s="2"/>
      <c r="N12" s="2"/>
      <c r="O12" s="2"/>
      <c r="P12" s="37">
        <f t="shared" si="1"/>
        <v>2475.4914029726956</v>
      </c>
      <c r="Q12" s="28">
        <f t="shared" si="2"/>
        <v>0</v>
      </c>
      <c r="R12" s="28">
        <f t="shared" si="3"/>
        <v>754.2125137753437</v>
      </c>
      <c r="S12" s="28">
        <f t="shared" si="4"/>
        <v>967.066375422008</v>
      </c>
      <c r="T12" s="28">
        <f t="shared" si="5"/>
        <v>0</v>
      </c>
      <c r="U12" s="28">
        <f t="shared" si="6"/>
        <v>0</v>
      </c>
      <c r="V12" s="28">
        <f t="shared" si="7"/>
        <v>754.2125137753437</v>
      </c>
      <c r="W12" s="28">
        <f t="shared" si="8"/>
        <v>0</v>
      </c>
      <c r="X12" s="28">
        <f t="shared" si="9"/>
        <v>0</v>
      </c>
      <c r="Y12" s="28">
        <f t="shared" si="10"/>
        <v>0</v>
      </c>
      <c r="Z12" s="28">
        <f t="shared" si="11"/>
        <v>0</v>
      </c>
      <c r="AA12" s="28">
        <f t="shared" si="12"/>
        <v>0</v>
      </c>
      <c r="AB12" s="29">
        <f t="shared" si="13"/>
        <v>2475.4914029726956</v>
      </c>
      <c r="AC12" s="30"/>
      <c r="AD12" s="30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33" customHeight="1">
      <c r="A13" s="38">
        <v>5</v>
      </c>
      <c r="B13" s="1"/>
      <c r="C13" s="1" t="s">
        <v>38</v>
      </c>
      <c r="D13" s="50" t="s">
        <v>161</v>
      </c>
      <c r="E13" s="3">
        <v>3</v>
      </c>
      <c r="F13" s="3">
        <v>6</v>
      </c>
      <c r="G13" s="2"/>
      <c r="H13" s="2"/>
      <c r="I13" s="2"/>
      <c r="J13" s="2"/>
      <c r="K13" s="2"/>
      <c r="L13" s="2"/>
      <c r="M13" s="2"/>
      <c r="N13" s="2">
        <v>5</v>
      </c>
      <c r="O13" s="2">
        <v>6</v>
      </c>
      <c r="P13" s="37">
        <f t="shared" si="1"/>
        <v>1243.1752469148287</v>
      </c>
      <c r="Q13" s="28">
        <f t="shared" si="2"/>
        <v>322.8487496163564</v>
      </c>
      <c r="R13" s="28">
        <f t="shared" si="3"/>
        <v>277.09125905568123</v>
      </c>
      <c r="S13" s="28">
        <f t="shared" si="4"/>
        <v>0</v>
      </c>
      <c r="T13" s="28">
        <f t="shared" si="5"/>
        <v>0</v>
      </c>
      <c r="U13" s="28">
        <f t="shared" si="6"/>
        <v>0</v>
      </c>
      <c r="V13" s="28">
        <f t="shared" si="7"/>
        <v>0</v>
      </c>
      <c r="W13" s="28">
        <f t="shared" si="8"/>
        <v>0</v>
      </c>
      <c r="X13" s="28">
        <f t="shared" si="9"/>
        <v>0</v>
      </c>
      <c r="Y13" s="28">
        <f t="shared" si="10"/>
        <v>0</v>
      </c>
      <c r="Z13" s="28">
        <f t="shared" si="11"/>
        <v>366.1439791871097</v>
      </c>
      <c r="AA13" s="28">
        <f t="shared" si="12"/>
        <v>277.09125905568123</v>
      </c>
      <c r="AB13" s="29">
        <f t="shared" si="13"/>
        <v>1243.1752469148287</v>
      </c>
      <c r="AC13" s="30"/>
      <c r="AD13" s="30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33" customHeight="1">
      <c r="A14" s="38">
        <v>6</v>
      </c>
      <c r="B14" s="4"/>
      <c r="C14" s="36" t="s">
        <v>312</v>
      </c>
      <c r="D14" s="4" t="s">
        <v>313</v>
      </c>
      <c r="E14" s="4"/>
      <c r="F14" s="4"/>
      <c r="G14" s="2"/>
      <c r="H14" s="2"/>
      <c r="I14" s="2"/>
      <c r="J14" s="2"/>
      <c r="K14" s="2"/>
      <c r="L14" s="2"/>
      <c r="M14" s="2"/>
      <c r="N14" s="2">
        <v>1</v>
      </c>
      <c r="O14" s="2"/>
      <c r="P14" s="37">
        <f t="shared" si="1"/>
        <v>1204.907984390332</v>
      </c>
      <c r="Q14" s="28">
        <f t="shared" si="2"/>
        <v>0</v>
      </c>
      <c r="R14" s="28">
        <f t="shared" si="3"/>
        <v>0</v>
      </c>
      <c r="S14" s="28">
        <f t="shared" si="4"/>
        <v>0</v>
      </c>
      <c r="T14" s="28">
        <f t="shared" si="5"/>
        <v>0</v>
      </c>
      <c r="U14" s="28">
        <f t="shared" si="6"/>
        <v>0</v>
      </c>
      <c r="V14" s="28">
        <f t="shared" si="7"/>
        <v>0</v>
      </c>
      <c r="W14" s="28">
        <f t="shared" si="8"/>
        <v>0</v>
      </c>
      <c r="X14" s="28">
        <f t="shared" si="9"/>
        <v>0</v>
      </c>
      <c r="Y14" s="28">
        <f t="shared" si="10"/>
        <v>0</v>
      </c>
      <c r="Z14" s="28">
        <f t="shared" si="11"/>
        <v>1204.907984390332</v>
      </c>
      <c r="AA14" s="28">
        <f t="shared" si="12"/>
        <v>0</v>
      </c>
      <c r="AB14" s="29">
        <f t="shared" si="13"/>
        <v>1204.907984390332</v>
      </c>
      <c r="AC14" s="30"/>
      <c r="AD14" s="30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ht="33" customHeight="1">
      <c r="A15" s="38">
        <v>7</v>
      </c>
      <c r="B15" s="1"/>
      <c r="C15" s="1" t="s">
        <v>257</v>
      </c>
      <c r="D15" s="1" t="s">
        <v>258</v>
      </c>
      <c r="E15" s="3"/>
      <c r="F15" s="3"/>
      <c r="G15" s="2"/>
      <c r="H15" s="2"/>
      <c r="I15" s="2"/>
      <c r="J15" s="2"/>
      <c r="K15" s="2"/>
      <c r="L15" s="2"/>
      <c r="M15" s="2">
        <v>2</v>
      </c>
      <c r="N15" s="2">
        <v>4</v>
      </c>
      <c r="O15" s="2">
        <v>7</v>
      </c>
      <c r="P15" s="37">
        <f t="shared" si="1"/>
        <v>1191.5204728938832</v>
      </c>
      <c r="Q15" s="28">
        <f t="shared" si="2"/>
        <v>0</v>
      </c>
      <c r="R15" s="28">
        <f>IF(OR(F15="",F15="-"),0,F$8*(101+1000*LOG10(F$7/F15)))</f>
        <v>0</v>
      </c>
      <c r="S15" s="28">
        <f t="shared" si="4"/>
        <v>0</v>
      </c>
      <c r="T15" s="28">
        <f t="shared" si="5"/>
        <v>0</v>
      </c>
      <c r="U15" s="28">
        <f t="shared" si="6"/>
        <v>0</v>
      </c>
      <c r="V15" s="28">
        <f t="shared" si="7"/>
        <v>0</v>
      </c>
      <c r="W15" s="28">
        <f t="shared" si="8"/>
        <v>0</v>
      </c>
      <c r="X15" s="28">
        <f t="shared" si="9"/>
        <v>0</v>
      </c>
      <c r="Y15" s="28">
        <f t="shared" si="10"/>
        <v>498.9400086720376</v>
      </c>
      <c r="Z15" s="28">
        <f t="shared" si="11"/>
        <v>482.43599479677744</v>
      </c>
      <c r="AA15" s="28">
        <f t="shared" si="12"/>
        <v>210.14446942506805</v>
      </c>
      <c r="AB15" s="29">
        <f t="shared" si="13"/>
        <v>1191.5204728938832</v>
      </c>
      <c r="AC15" s="30"/>
      <c r="AD15" s="30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ht="33" customHeight="1">
      <c r="A16" s="38">
        <v>8</v>
      </c>
      <c r="B16" s="38"/>
      <c r="C16" s="39" t="s">
        <v>104</v>
      </c>
      <c r="D16" s="1" t="s">
        <v>105</v>
      </c>
      <c r="E16" s="38"/>
      <c r="F16" s="38"/>
      <c r="G16" s="2"/>
      <c r="H16" s="3">
        <v>1</v>
      </c>
      <c r="I16" s="3"/>
      <c r="J16" s="3"/>
      <c r="K16" s="2"/>
      <c r="L16" s="2"/>
      <c r="M16" s="2"/>
      <c r="N16" s="2"/>
      <c r="O16" s="2"/>
      <c r="P16" s="37">
        <f t="shared" si="1"/>
        <v>1004.0899869919435</v>
      </c>
      <c r="Q16" s="28">
        <f t="shared" si="2"/>
        <v>0</v>
      </c>
      <c r="R16" s="28">
        <f t="shared" si="3"/>
        <v>0</v>
      </c>
      <c r="S16" s="28">
        <f t="shared" si="4"/>
        <v>0</v>
      </c>
      <c r="T16" s="28">
        <f t="shared" si="5"/>
        <v>1004.0899869919435</v>
      </c>
      <c r="U16" s="28">
        <f t="shared" si="6"/>
        <v>0</v>
      </c>
      <c r="V16" s="28">
        <f t="shared" si="7"/>
        <v>0</v>
      </c>
      <c r="W16" s="28">
        <f t="shared" si="8"/>
        <v>0</v>
      </c>
      <c r="X16" s="28">
        <f t="shared" si="9"/>
        <v>0</v>
      </c>
      <c r="Y16" s="28">
        <f t="shared" si="10"/>
        <v>0</v>
      </c>
      <c r="Z16" s="28">
        <f t="shared" si="11"/>
        <v>0</v>
      </c>
      <c r="AA16" s="28">
        <f t="shared" si="12"/>
        <v>0</v>
      </c>
      <c r="AB16" s="29">
        <f t="shared" si="13"/>
        <v>1004.0899869919435</v>
      </c>
      <c r="AC16" s="30"/>
      <c r="AD16" s="30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33" customHeight="1">
      <c r="A17" s="38">
        <v>9</v>
      </c>
      <c r="B17" s="1" t="s">
        <v>50</v>
      </c>
      <c r="C17" s="1" t="s">
        <v>49</v>
      </c>
      <c r="D17" s="1" t="s">
        <v>148</v>
      </c>
      <c r="E17" s="4"/>
      <c r="F17" s="4">
        <v>4</v>
      </c>
      <c r="G17" s="2">
        <v>4</v>
      </c>
      <c r="H17" s="2"/>
      <c r="I17" s="2"/>
      <c r="J17" s="2"/>
      <c r="K17" s="2"/>
      <c r="L17" s="2"/>
      <c r="M17" s="2"/>
      <c r="N17" s="2"/>
      <c r="O17" s="2"/>
      <c r="P17" s="37">
        <f t="shared" si="1"/>
        <v>757.9829030726119</v>
      </c>
      <c r="Q17" s="28">
        <f t="shared" si="2"/>
        <v>0</v>
      </c>
      <c r="R17" s="28">
        <f t="shared" si="3"/>
        <v>453.18251811136247</v>
      </c>
      <c r="S17" s="28">
        <f t="shared" si="4"/>
        <v>304.8003849612494</v>
      </c>
      <c r="T17" s="28">
        <f t="shared" si="5"/>
        <v>0</v>
      </c>
      <c r="U17" s="28">
        <f t="shared" si="6"/>
        <v>0</v>
      </c>
      <c r="V17" s="28">
        <f t="shared" si="7"/>
        <v>0</v>
      </c>
      <c r="W17" s="28">
        <f t="shared" si="8"/>
        <v>0</v>
      </c>
      <c r="X17" s="28">
        <f t="shared" si="9"/>
        <v>0</v>
      </c>
      <c r="Y17" s="28">
        <f t="shared" si="10"/>
        <v>0</v>
      </c>
      <c r="Z17" s="28">
        <f t="shared" si="11"/>
        <v>0</v>
      </c>
      <c r="AA17" s="28">
        <f t="shared" si="12"/>
        <v>0</v>
      </c>
      <c r="AB17" s="29">
        <f t="shared" si="13"/>
        <v>757.9829030726119</v>
      </c>
      <c r="AC17" s="30"/>
      <c r="AD17" s="30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33" customHeight="1">
      <c r="A18" s="38">
        <v>10</v>
      </c>
      <c r="B18" s="8"/>
      <c r="C18" s="39" t="s">
        <v>92</v>
      </c>
      <c r="D18" s="1" t="s">
        <v>106</v>
      </c>
      <c r="E18" s="9"/>
      <c r="F18" s="3"/>
      <c r="G18" s="2"/>
      <c r="H18" s="2">
        <v>2</v>
      </c>
      <c r="I18" s="2"/>
      <c r="J18" s="2"/>
      <c r="K18" s="2"/>
      <c r="L18" s="2"/>
      <c r="M18" s="2"/>
      <c r="N18" s="2"/>
      <c r="O18" s="2"/>
      <c r="P18" s="37">
        <f t="shared" si="1"/>
        <v>703.0599913279624</v>
      </c>
      <c r="Q18" s="28">
        <f t="shared" si="2"/>
        <v>0</v>
      </c>
      <c r="R18" s="28">
        <f t="shared" si="3"/>
        <v>0</v>
      </c>
      <c r="S18" s="28">
        <f t="shared" si="4"/>
        <v>0</v>
      </c>
      <c r="T18" s="28">
        <f t="shared" si="5"/>
        <v>703.0599913279624</v>
      </c>
      <c r="U18" s="28">
        <f t="shared" si="6"/>
        <v>0</v>
      </c>
      <c r="V18" s="28">
        <f t="shared" si="7"/>
        <v>0</v>
      </c>
      <c r="W18" s="28">
        <f t="shared" si="8"/>
        <v>0</v>
      </c>
      <c r="X18" s="28">
        <f t="shared" si="9"/>
        <v>0</v>
      </c>
      <c r="Y18" s="28">
        <f t="shared" si="10"/>
        <v>0</v>
      </c>
      <c r="Z18" s="28">
        <f t="shared" si="11"/>
        <v>0</v>
      </c>
      <c r="AA18" s="28">
        <f t="shared" si="12"/>
        <v>0</v>
      </c>
      <c r="AB18" s="29">
        <f t="shared" si="13"/>
        <v>703.0599913279624</v>
      </c>
      <c r="AC18" s="30"/>
      <c r="AD18" s="30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33" customHeight="1">
      <c r="A19" s="38">
        <v>11</v>
      </c>
      <c r="B19" s="3"/>
      <c r="C19" s="56" t="s">
        <v>378</v>
      </c>
      <c r="D19" s="1" t="s">
        <v>379</v>
      </c>
      <c r="E19" s="3"/>
      <c r="F19" s="3"/>
      <c r="G19" s="2"/>
      <c r="H19" s="2"/>
      <c r="I19" s="2"/>
      <c r="J19" s="2"/>
      <c r="K19" s="2"/>
      <c r="L19" s="2"/>
      <c r="M19" s="2"/>
      <c r="N19" s="2"/>
      <c r="O19" s="2">
        <v>3</v>
      </c>
      <c r="P19" s="37">
        <f t="shared" si="1"/>
        <v>578.1212547196624</v>
      </c>
      <c r="Q19" s="28">
        <f t="shared" si="2"/>
        <v>0</v>
      </c>
      <c r="R19" s="28">
        <f t="shared" si="3"/>
        <v>0</v>
      </c>
      <c r="S19" s="28">
        <f t="shared" si="4"/>
        <v>0</v>
      </c>
      <c r="T19" s="28">
        <f t="shared" si="5"/>
        <v>0</v>
      </c>
      <c r="U19" s="28">
        <f t="shared" si="6"/>
        <v>0</v>
      </c>
      <c r="V19" s="28">
        <f t="shared" si="7"/>
        <v>0</v>
      </c>
      <c r="W19" s="28">
        <f t="shared" si="8"/>
        <v>0</v>
      </c>
      <c r="X19" s="28">
        <f t="shared" si="9"/>
        <v>0</v>
      </c>
      <c r="Y19" s="28">
        <f t="shared" si="10"/>
        <v>0</v>
      </c>
      <c r="Z19" s="28">
        <f t="shared" si="11"/>
        <v>0</v>
      </c>
      <c r="AA19" s="28">
        <f t="shared" si="12"/>
        <v>578.1212547196624</v>
      </c>
      <c r="AB19" s="29">
        <f t="shared" si="13"/>
        <v>578.1212547196624</v>
      </c>
      <c r="AC19" s="30"/>
      <c r="AD19" s="30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33" customHeight="1">
      <c r="A20" s="38">
        <v>12</v>
      </c>
      <c r="B20" s="8"/>
      <c r="C20" s="8" t="s">
        <v>93</v>
      </c>
      <c r="D20" s="8" t="s">
        <v>103</v>
      </c>
      <c r="E20" s="8"/>
      <c r="F20" s="8"/>
      <c r="G20" s="2"/>
      <c r="H20" s="2">
        <v>3</v>
      </c>
      <c r="I20" s="2"/>
      <c r="J20" s="2"/>
      <c r="K20" s="2"/>
      <c r="L20" s="2"/>
      <c r="M20" s="2"/>
      <c r="N20" s="2"/>
      <c r="O20" s="2"/>
      <c r="P20" s="37">
        <f t="shared" si="1"/>
        <v>526.9687322722812</v>
      </c>
      <c r="Q20" s="28">
        <f t="shared" si="2"/>
        <v>0</v>
      </c>
      <c r="R20" s="28">
        <f t="shared" si="3"/>
        <v>0</v>
      </c>
      <c r="S20" s="28">
        <f t="shared" si="4"/>
        <v>0</v>
      </c>
      <c r="T20" s="28">
        <f t="shared" si="5"/>
        <v>526.9687322722812</v>
      </c>
      <c r="U20" s="28">
        <f t="shared" si="6"/>
        <v>0</v>
      </c>
      <c r="V20" s="28">
        <f t="shared" si="7"/>
        <v>0</v>
      </c>
      <c r="W20" s="28">
        <f t="shared" si="8"/>
        <v>0</v>
      </c>
      <c r="X20" s="28">
        <f t="shared" si="9"/>
        <v>0</v>
      </c>
      <c r="Y20" s="28">
        <f t="shared" si="10"/>
        <v>0</v>
      </c>
      <c r="Z20" s="28">
        <f t="shared" si="11"/>
        <v>0</v>
      </c>
      <c r="AA20" s="28">
        <f t="shared" si="12"/>
        <v>0</v>
      </c>
      <c r="AB20" s="29">
        <f t="shared" si="13"/>
        <v>526.9687322722812</v>
      </c>
      <c r="AC20" s="30"/>
      <c r="AD20" s="30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1" ht="33" customHeight="1">
      <c r="A21" s="38">
        <v>13</v>
      </c>
      <c r="B21" s="1" t="s">
        <v>54</v>
      </c>
      <c r="C21" s="1" t="s">
        <v>39</v>
      </c>
      <c r="D21" s="52" t="s">
        <v>156</v>
      </c>
      <c r="E21" s="8">
        <v>5</v>
      </c>
      <c r="F21" s="8">
        <v>7</v>
      </c>
      <c r="G21" s="2">
        <v>6</v>
      </c>
      <c r="H21" s="2"/>
      <c r="I21" s="2"/>
      <c r="J21" s="2"/>
      <c r="K21" s="2"/>
      <c r="L21" s="2"/>
      <c r="M21" s="2"/>
      <c r="N21" s="2"/>
      <c r="O21" s="2"/>
      <c r="P21" s="37">
        <f t="shared" si="1"/>
        <v>422.2444694250681</v>
      </c>
      <c r="Q21" s="28">
        <f t="shared" si="2"/>
        <v>101</v>
      </c>
      <c r="R21" s="28">
        <f t="shared" si="3"/>
        <v>210.14446942506805</v>
      </c>
      <c r="S21" s="28">
        <f t="shared" si="4"/>
        <v>111.10000000000001</v>
      </c>
      <c r="T21" s="28">
        <f t="shared" si="5"/>
        <v>0</v>
      </c>
      <c r="U21" s="28">
        <f t="shared" si="6"/>
        <v>0</v>
      </c>
      <c r="V21" s="28">
        <f t="shared" si="7"/>
        <v>0</v>
      </c>
      <c r="W21" s="28">
        <f t="shared" si="8"/>
        <v>0</v>
      </c>
      <c r="X21" s="28">
        <f t="shared" si="9"/>
        <v>0</v>
      </c>
      <c r="Y21" s="28">
        <f t="shared" si="10"/>
        <v>0</v>
      </c>
      <c r="Z21" s="28">
        <f t="shared" si="11"/>
        <v>0</v>
      </c>
      <c r="AA21" s="28">
        <f t="shared" si="12"/>
        <v>0</v>
      </c>
      <c r="AB21" s="29">
        <f t="shared" si="13"/>
        <v>422.2444694250681</v>
      </c>
      <c r="AC21" s="30"/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</row>
    <row r="22" spans="1:41" ht="33" customHeight="1">
      <c r="A22" s="38">
        <v>14</v>
      </c>
      <c r="B22" s="68"/>
      <c r="C22" s="1" t="s">
        <v>94</v>
      </c>
      <c r="D22" s="1" t="s">
        <v>102</v>
      </c>
      <c r="E22" s="1"/>
      <c r="F22" s="3"/>
      <c r="G22" s="2"/>
      <c r="H22" s="2">
        <v>4</v>
      </c>
      <c r="I22" s="2"/>
      <c r="J22" s="2"/>
      <c r="K22" s="2"/>
      <c r="L22" s="2"/>
      <c r="M22" s="2"/>
      <c r="N22" s="2"/>
      <c r="O22" s="2"/>
      <c r="P22" s="37">
        <f t="shared" si="1"/>
        <v>402.0299956639812</v>
      </c>
      <c r="Q22" s="28">
        <f t="shared" si="2"/>
        <v>0</v>
      </c>
      <c r="R22" s="28">
        <f t="shared" si="3"/>
        <v>0</v>
      </c>
      <c r="S22" s="28">
        <f t="shared" si="4"/>
        <v>0</v>
      </c>
      <c r="T22" s="28">
        <f t="shared" si="5"/>
        <v>402.0299956639812</v>
      </c>
      <c r="U22" s="28">
        <f t="shared" si="6"/>
        <v>0</v>
      </c>
      <c r="V22" s="28">
        <f t="shared" si="7"/>
        <v>0</v>
      </c>
      <c r="W22" s="28">
        <f t="shared" si="8"/>
        <v>0</v>
      </c>
      <c r="X22" s="28">
        <f t="shared" si="9"/>
        <v>0</v>
      </c>
      <c r="Y22" s="28">
        <f t="shared" si="10"/>
        <v>0</v>
      </c>
      <c r="Z22" s="28">
        <f t="shared" si="11"/>
        <v>0</v>
      </c>
      <c r="AA22" s="28">
        <f t="shared" si="12"/>
        <v>0</v>
      </c>
      <c r="AB22" s="29">
        <f t="shared" si="13"/>
        <v>402.0299956639812</v>
      </c>
      <c r="AC22" s="30"/>
      <c r="AD22" s="30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ht="33" customHeight="1">
      <c r="A23" s="38">
        <v>15</v>
      </c>
      <c r="B23" s="1"/>
      <c r="C23" s="1" t="s">
        <v>215</v>
      </c>
      <c r="D23" s="1" t="s">
        <v>216</v>
      </c>
      <c r="E23" s="3"/>
      <c r="F23" s="3"/>
      <c r="G23" s="2"/>
      <c r="H23" s="2"/>
      <c r="I23" s="2"/>
      <c r="J23" s="2"/>
      <c r="K23" s="2">
        <v>4</v>
      </c>
      <c r="L23" s="2"/>
      <c r="M23" s="2"/>
      <c r="N23" s="2"/>
      <c r="O23" s="2"/>
      <c r="P23" s="37">
        <f t="shared" si="1"/>
        <v>402.0299956639812</v>
      </c>
      <c r="Q23" s="28">
        <f t="shared" si="2"/>
        <v>0</v>
      </c>
      <c r="R23" s="28">
        <f t="shared" si="3"/>
        <v>0</v>
      </c>
      <c r="S23" s="28">
        <f t="shared" si="4"/>
        <v>0</v>
      </c>
      <c r="T23" s="28">
        <f t="shared" si="5"/>
        <v>0</v>
      </c>
      <c r="U23" s="28">
        <f t="shared" si="6"/>
        <v>0</v>
      </c>
      <c r="V23" s="28">
        <f t="shared" si="7"/>
        <v>0</v>
      </c>
      <c r="W23" s="28">
        <f t="shared" si="8"/>
        <v>402.0299956639812</v>
      </c>
      <c r="X23" s="28">
        <f t="shared" si="9"/>
        <v>0</v>
      </c>
      <c r="Y23" s="28">
        <f t="shared" si="10"/>
        <v>0</v>
      </c>
      <c r="Z23" s="28">
        <f t="shared" si="11"/>
        <v>0</v>
      </c>
      <c r="AA23" s="28">
        <f t="shared" si="12"/>
        <v>0</v>
      </c>
      <c r="AB23" s="29">
        <f t="shared" si="13"/>
        <v>402.0299956639812</v>
      </c>
      <c r="AC23" s="30"/>
      <c r="AD23" s="30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33" customHeight="1">
      <c r="A24" s="38">
        <v>16</v>
      </c>
      <c r="B24" s="3" t="s">
        <v>150</v>
      </c>
      <c r="C24" s="3" t="s">
        <v>149</v>
      </c>
      <c r="D24" s="3"/>
      <c r="E24" s="3"/>
      <c r="F24" s="3"/>
      <c r="G24" s="2"/>
      <c r="H24" s="2"/>
      <c r="I24" s="2"/>
      <c r="J24" s="2">
        <v>5</v>
      </c>
      <c r="K24" s="2"/>
      <c r="L24" s="2"/>
      <c r="M24" s="2"/>
      <c r="N24" s="2"/>
      <c r="O24" s="2"/>
      <c r="P24" s="37">
        <f t="shared" si="1"/>
        <v>356.27250510330606</v>
      </c>
      <c r="Q24" s="28">
        <f t="shared" si="2"/>
        <v>0</v>
      </c>
      <c r="R24" s="28">
        <f t="shared" si="3"/>
        <v>0</v>
      </c>
      <c r="S24" s="28">
        <f t="shared" si="4"/>
        <v>0</v>
      </c>
      <c r="T24" s="28">
        <f t="shared" si="5"/>
        <v>0</v>
      </c>
      <c r="U24" s="28">
        <f t="shared" si="6"/>
        <v>0</v>
      </c>
      <c r="V24" s="28">
        <f t="shared" si="7"/>
        <v>356.27250510330606</v>
      </c>
      <c r="W24" s="28">
        <f t="shared" si="8"/>
        <v>0</v>
      </c>
      <c r="X24" s="28">
        <f t="shared" si="9"/>
        <v>0</v>
      </c>
      <c r="Y24" s="28">
        <f t="shared" si="10"/>
        <v>0</v>
      </c>
      <c r="Z24" s="28">
        <f t="shared" si="11"/>
        <v>0</v>
      </c>
      <c r="AA24" s="28">
        <f t="shared" si="12"/>
        <v>0</v>
      </c>
      <c r="AB24" s="29">
        <f t="shared" si="13"/>
        <v>356.27250510330606</v>
      </c>
      <c r="AC24" s="3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33" customHeight="1">
      <c r="A25" s="38">
        <v>17</v>
      </c>
      <c r="B25" s="3"/>
      <c r="C25" s="3" t="s">
        <v>380</v>
      </c>
      <c r="D25" s="3" t="s">
        <v>381</v>
      </c>
      <c r="E25" s="3"/>
      <c r="F25" s="3"/>
      <c r="G25" s="2"/>
      <c r="H25" s="2"/>
      <c r="I25" s="2"/>
      <c r="J25" s="2"/>
      <c r="K25" s="2"/>
      <c r="L25" s="2"/>
      <c r="M25" s="2"/>
      <c r="N25" s="2"/>
      <c r="O25" s="2">
        <v>5</v>
      </c>
      <c r="P25" s="37">
        <f t="shared" si="1"/>
        <v>356.27250510330606</v>
      </c>
      <c r="Q25" s="28">
        <f t="shared" si="2"/>
        <v>0</v>
      </c>
      <c r="R25" s="28">
        <f t="shared" si="3"/>
        <v>0</v>
      </c>
      <c r="S25" s="28">
        <f t="shared" si="4"/>
        <v>0</v>
      </c>
      <c r="T25" s="28">
        <f t="shared" si="5"/>
        <v>0</v>
      </c>
      <c r="U25" s="28">
        <f t="shared" si="6"/>
        <v>0</v>
      </c>
      <c r="V25" s="28">
        <f t="shared" si="7"/>
        <v>0</v>
      </c>
      <c r="W25" s="28">
        <f t="shared" si="8"/>
        <v>0</v>
      </c>
      <c r="X25" s="28">
        <f t="shared" si="9"/>
        <v>0</v>
      </c>
      <c r="Y25" s="28">
        <f t="shared" si="10"/>
        <v>0</v>
      </c>
      <c r="Z25" s="28">
        <f t="shared" si="11"/>
        <v>0</v>
      </c>
      <c r="AA25" s="28">
        <f t="shared" si="12"/>
        <v>356.27250510330606</v>
      </c>
      <c r="AB25" s="29">
        <f t="shared" si="13"/>
        <v>356.27250510330606</v>
      </c>
      <c r="AC25" s="30"/>
      <c r="AD25" s="30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ht="33" customHeight="1">
      <c r="A26" s="38">
        <v>18</v>
      </c>
      <c r="B26" s="4" t="s">
        <v>260</v>
      </c>
      <c r="C26" s="1" t="s">
        <v>259</v>
      </c>
      <c r="D26" s="4" t="s">
        <v>261</v>
      </c>
      <c r="E26" s="4"/>
      <c r="F26" s="4"/>
      <c r="G26" s="2"/>
      <c r="H26" s="2"/>
      <c r="I26" s="2"/>
      <c r="J26" s="2"/>
      <c r="K26" s="2"/>
      <c r="L26" s="2"/>
      <c r="M26" s="2">
        <v>3</v>
      </c>
      <c r="N26" s="2"/>
      <c r="O26" s="2"/>
      <c r="P26" s="37">
        <f t="shared" si="1"/>
        <v>322.8487496163564</v>
      </c>
      <c r="Q26" s="28">
        <f t="shared" si="2"/>
        <v>0</v>
      </c>
      <c r="R26" s="28">
        <f t="shared" si="3"/>
        <v>0</v>
      </c>
      <c r="S26" s="28">
        <f t="shared" si="4"/>
        <v>0</v>
      </c>
      <c r="T26" s="28">
        <f t="shared" si="5"/>
        <v>0</v>
      </c>
      <c r="U26" s="28">
        <f t="shared" si="6"/>
        <v>0</v>
      </c>
      <c r="V26" s="28">
        <f t="shared" si="7"/>
        <v>0</v>
      </c>
      <c r="W26" s="28">
        <f t="shared" si="8"/>
        <v>0</v>
      </c>
      <c r="X26" s="28">
        <f t="shared" si="9"/>
        <v>0</v>
      </c>
      <c r="Y26" s="28">
        <f t="shared" si="10"/>
        <v>322.8487496163564</v>
      </c>
      <c r="Z26" s="28">
        <f t="shared" si="11"/>
        <v>0</v>
      </c>
      <c r="AA26" s="28">
        <f t="shared" si="12"/>
        <v>0</v>
      </c>
      <c r="AB26" s="29">
        <f t="shared" si="13"/>
        <v>322.8487496163564</v>
      </c>
      <c r="AC26" s="30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33" customHeight="1">
      <c r="A27" s="38">
        <v>19</v>
      </c>
      <c r="B27" s="4"/>
      <c r="C27" s="36" t="s">
        <v>41</v>
      </c>
      <c r="D27" s="4" t="s">
        <v>107</v>
      </c>
      <c r="E27" s="4"/>
      <c r="F27" s="4"/>
      <c r="G27" s="2"/>
      <c r="H27" s="2">
        <v>5</v>
      </c>
      <c r="I27" s="2"/>
      <c r="J27" s="2"/>
      <c r="K27" s="2"/>
      <c r="L27" s="2"/>
      <c r="M27" s="2"/>
      <c r="N27" s="2"/>
      <c r="O27" s="2"/>
      <c r="P27" s="37">
        <f t="shared" si="1"/>
        <v>305.1199826559248</v>
      </c>
      <c r="Q27" s="28">
        <f t="shared" si="2"/>
        <v>0</v>
      </c>
      <c r="R27" s="28">
        <f t="shared" si="3"/>
        <v>0</v>
      </c>
      <c r="S27" s="28">
        <f t="shared" si="4"/>
        <v>0</v>
      </c>
      <c r="T27" s="28">
        <f t="shared" si="5"/>
        <v>305.1199826559248</v>
      </c>
      <c r="U27" s="28">
        <f t="shared" si="6"/>
        <v>0</v>
      </c>
      <c r="V27" s="28">
        <f t="shared" si="7"/>
        <v>0</v>
      </c>
      <c r="W27" s="28">
        <f t="shared" si="8"/>
        <v>0</v>
      </c>
      <c r="X27" s="28">
        <f t="shared" si="9"/>
        <v>0</v>
      </c>
      <c r="Y27" s="28">
        <f t="shared" si="10"/>
        <v>0</v>
      </c>
      <c r="Z27" s="28">
        <f t="shared" si="11"/>
        <v>0</v>
      </c>
      <c r="AA27" s="28">
        <f t="shared" si="12"/>
        <v>0</v>
      </c>
      <c r="AB27" s="29">
        <f t="shared" si="13"/>
        <v>305.1199826559248</v>
      </c>
      <c r="AC27" s="30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33" customHeight="1">
      <c r="A28" s="38">
        <v>20</v>
      </c>
      <c r="B28" s="3"/>
      <c r="C28" s="1" t="s">
        <v>217</v>
      </c>
      <c r="D28" s="1" t="s">
        <v>218</v>
      </c>
      <c r="E28" s="3"/>
      <c r="F28" s="3"/>
      <c r="G28" s="2"/>
      <c r="H28" s="2"/>
      <c r="I28" s="2"/>
      <c r="J28" s="2"/>
      <c r="K28" s="2">
        <v>5</v>
      </c>
      <c r="L28" s="2"/>
      <c r="M28" s="2"/>
      <c r="N28" s="2"/>
      <c r="O28" s="2"/>
      <c r="P28" s="37">
        <f t="shared" si="1"/>
        <v>305.1199826559248</v>
      </c>
      <c r="Q28" s="28">
        <f aca="true" t="shared" si="14" ref="Q28:R48">IF(OR(E28="",E28="-"),0,E$8*(101+1000*LOG10(E$7/E28)))</f>
        <v>0</v>
      </c>
      <c r="R28" s="28">
        <f t="shared" si="14"/>
        <v>0</v>
      </c>
      <c r="S28" s="28">
        <f aca="true" t="shared" si="15" ref="S28:S48">IF(OR(G28="",G28="-"),0,G$8*(101+1000*LOG10(G$7/G28)))</f>
        <v>0</v>
      </c>
      <c r="T28" s="28">
        <f aca="true" t="shared" si="16" ref="T28:T48">IF(OR(H28="",H28="-"),0,H$8*(101+1000*LOG10(H$7/H28)))</f>
        <v>0</v>
      </c>
      <c r="U28" s="28">
        <f aca="true" t="shared" si="17" ref="U28:U48">IF(OR(I28="",I28="-"),0,I$8*(101+1000*LOG10(I$7/I28)))</f>
        <v>0</v>
      </c>
      <c r="V28" s="28">
        <f aca="true" t="shared" si="18" ref="V28:V48">IF(OR(J28="",J28="-"),0,J$8*(101+1000*LOG10(J$7/J28)))</f>
        <v>0</v>
      </c>
      <c r="W28" s="28">
        <f aca="true" t="shared" si="19" ref="W28:W48">IF(OR(K28="",K28="-"),0,K$8*(101+1000*LOG10(K$7/K28)))</f>
        <v>305.1199826559248</v>
      </c>
      <c r="X28" s="28">
        <f aca="true" t="shared" si="20" ref="X28:X48">IF(OR(L28="",L28="-"),0,L$8*(101+1000*LOG10(L$7/L28)))</f>
        <v>0</v>
      </c>
      <c r="Y28" s="28">
        <f aca="true" t="shared" si="21" ref="Y28:Y48">IF(OR(M28="",M28="-"),0,M$8*(101+1000*LOG10(M$7/M28)))</f>
        <v>0</v>
      </c>
      <c r="Z28" s="28">
        <f aca="true" t="shared" si="22" ref="Z28:Z48">IF(OR(N28="",N28="-"),0,N$8*(101+1000*LOG10(N$7/N28)))</f>
        <v>0</v>
      </c>
      <c r="AA28" s="28">
        <f aca="true" t="shared" si="23" ref="AA28:AA48">IF(OR(O28="",O28="-"),0,O$8*(101+1000*LOG10(O$7/O28)))</f>
        <v>0</v>
      </c>
      <c r="AB28" s="29">
        <f t="shared" si="13"/>
        <v>305.1199826559248</v>
      </c>
      <c r="AC28" s="30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33" customHeight="1">
      <c r="A29" s="38">
        <v>21</v>
      </c>
      <c r="B29" s="1" t="s">
        <v>152</v>
      </c>
      <c r="C29" s="1" t="s">
        <v>151</v>
      </c>
      <c r="D29" s="1"/>
      <c r="E29" s="1"/>
      <c r="F29" s="3"/>
      <c r="G29" s="2"/>
      <c r="H29" s="2"/>
      <c r="I29" s="2"/>
      <c r="J29" s="2">
        <v>6</v>
      </c>
      <c r="K29" s="2"/>
      <c r="L29" s="2"/>
      <c r="M29" s="2"/>
      <c r="N29" s="2"/>
      <c r="O29" s="2"/>
      <c r="P29" s="37">
        <f t="shared" si="1"/>
        <v>277.09125905568123</v>
      </c>
      <c r="Q29" s="28">
        <f t="shared" si="14"/>
        <v>0</v>
      </c>
      <c r="R29" s="28">
        <f t="shared" si="14"/>
        <v>0</v>
      </c>
      <c r="S29" s="28">
        <f t="shared" si="15"/>
        <v>0</v>
      </c>
      <c r="T29" s="28">
        <f t="shared" si="16"/>
        <v>0</v>
      </c>
      <c r="U29" s="28">
        <f t="shared" si="17"/>
        <v>0</v>
      </c>
      <c r="V29" s="28">
        <f t="shared" si="18"/>
        <v>277.09125905568123</v>
      </c>
      <c r="W29" s="28">
        <f t="shared" si="19"/>
        <v>0</v>
      </c>
      <c r="X29" s="28">
        <f t="shared" si="20"/>
        <v>0</v>
      </c>
      <c r="Y29" s="28">
        <f t="shared" si="21"/>
        <v>0</v>
      </c>
      <c r="Z29" s="28">
        <f t="shared" si="22"/>
        <v>0</v>
      </c>
      <c r="AA29" s="28">
        <f t="shared" si="23"/>
        <v>0</v>
      </c>
      <c r="AB29" s="29">
        <f t="shared" si="13"/>
        <v>277.09125905568123</v>
      </c>
      <c r="AC29" s="30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33" customHeight="1">
      <c r="A30" s="38">
        <v>22</v>
      </c>
      <c r="B30" s="3"/>
      <c r="C30" s="1" t="s">
        <v>314</v>
      </c>
      <c r="D30" s="1" t="s">
        <v>315</v>
      </c>
      <c r="E30" s="47"/>
      <c r="F30" s="3"/>
      <c r="G30" s="2"/>
      <c r="H30" s="2"/>
      <c r="I30" s="2"/>
      <c r="J30" s="2"/>
      <c r="K30" s="2"/>
      <c r="L30" s="2"/>
      <c r="M30" s="2"/>
      <c r="N30" s="2">
        <v>6</v>
      </c>
      <c r="O30" s="2"/>
      <c r="P30" s="37">
        <f t="shared" si="1"/>
        <v>271.12648392995993</v>
      </c>
      <c r="Q30" s="28">
        <f t="shared" si="14"/>
        <v>0</v>
      </c>
      <c r="R30" s="28">
        <f t="shared" si="14"/>
        <v>0</v>
      </c>
      <c r="S30" s="28">
        <f t="shared" si="15"/>
        <v>0</v>
      </c>
      <c r="T30" s="28">
        <f t="shared" si="16"/>
        <v>0</v>
      </c>
      <c r="U30" s="28">
        <f t="shared" si="17"/>
        <v>0</v>
      </c>
      <c r="V30" s="28">
        <f t="shared" si="18"/>
        <v>0</v>
      </c>
      <c r="W30" s="28">
        <f t="shared" si="19"/>
        <v>0</v>
      </c>
      <c r="X30" s="28">
        <f t="shared" si="20"/>
        <v>0</v>
      </c>
      <c r="Y30" s="28">
        <f t="shared" si="21"/>
        <v>0</v>
      </c>
      <c r="Z30" s="28">
        <f t="shared" si="22"/>
        <v>271.12648392995993</v>
      </c>
      <c r="AA30" s="28">
        <f t="shared" si="23"/>
        <v>0</v>
      </c>
      <c r="AB30" s="29">
        <f t="shared" si="13"/>
        <v>271.12648392995993</v>
      </c>
      <c r="AC30" s="30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33" customHeight="1">
      <c r="A31" s="38">
        <v>23</v>
      </c>
      <c r="B31" s="8" t="s">
        <v>101</v>
      </c>
      <c r="C31" s="8" t="s">
        <v>95</v>
      </c>
      <c r="D31" s="9" t="s">
        <v>100</v>
      </c>
      <c r="E31" s="9"/>
      <c r="F31" s="3"/>
      <c r="G31" s="2"/>
      <c r="H31" s="2">
        <v>6</v>
      </c>
      <c r="I31" s="2"/>
      <c r="J31" s="2"/>
      <c r="K31" s="2"/>
      <c r="L31" s="2"/>
      <c r="M31" s="2"/>
      <c r="N31" s="2"/>
      <c r="O31" s="2"/>
      <c r="P31" s="37">
        <f t="shared" si="1"/>
        <v>225.93873660829993</v>
      </c>
      <c r="Q31" s="28">
        <f t="shared" si="14"/>
        <v>0</v>
      </c>
      <c r="R31" s="28">
        <f t="shared" si="14"/>
        <v>0</v>
      </c>
      <c r="S31" s="28">
        <f t="shared" si="15"/>
        <v>0</v>
      </c>
      <c r="T31" s="28">
        <f t="shared" si="16"/>
        <v>225.93873660829993</v>
      </c>
      <c r="U31" s="28">
        <f t="shared" si="17"/>
        <v>0</v>
      </c>
      <c r="V31" s="28">
        <f t="shared" si="18"/>
        <v>0</v>
      </c>
      <c r="W31" s="28">
        <f t="shared" si="19"/>
        <v>0</v>
      </c>
      <c r="X31" s="28">
        <f t="shared" si="20"/>
        <v>0</v>
      </c>
      <c r="Y31" s="28">
        <f t="shared" si="21"/>
        <v>0</v>
      </c>
      <c r="Z31" s="28">
        <f t="shared" si="22"/>
        <v>0</v>
      </c>
      <c r="AA31" s="28">
        <f t="shared" si="23"/>
        <v>0</v>
      </c>
      <c r="AB31" s="29">
        <f t="shared" si="13"/>
        <v>225.93873660829993</v>
      </c>
      <c r="AC31" s="30"/>
      <c r="AD31" s="30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33" customHeight="1">
      <c r="A32" s="38">
        <v>24</v>
      </c>
      <c r="B32" s="4"/>
      <c r="C32" s="1" t="s">
        <v>219</v>
      </c>
      <c r="D32" s="35" t="s">
        <v>220</v>
      </c>
      <c r="E32" s="4"/>
      <c r="F32" s="4"/>
      <c r="G32" s="2"/>
      <c r="H32" s="2"/>
      <c r="I32" s="2"/>
      <c r="J32" s="2"/>
      <c r="K32" s="2">
        <v>6</v>
      </c>
      <c r="L32" s="2"/>
      <c r="M32" s="2"/>
      <c r="N32" s="2"/>
      <c r="O32" s="2"/>
      <c r="P32" s="37">
        <f t="shared" si="1"/>
        <v>225.93873660829993</v>
      </c>
      <c r="Q32" s="28">
        <f t="shared" si="14"/>
        <v>0</v>
      </c>
      <c r="R32" s="28">
        <f t="shared" si="14"/>
        <v>0</v>
      </c>
      <c r="S32" s="28">
        <f t="shared" si="15"/>
        <v>0</v>
      </c>
      <c r="T32" s="28">
        <f t="shared" si="16"/>
        <v>0</v>
      </c>
      <c r="U32" s="28">
        <f t="shared" si="17"/>
        <v>0</v>
      </c>
      <c r="V32" s="28">
        <f t="shared" si="18"/>
        <v>0</v>
      </c>
      <c r="W32" s="28">
        <f t="shared" si="19"/>
        <v>225.93873660829993</v>
      </c>
      <c r="X32" s="28">
        <f t="shared" si="20"/>
        <v>0</v>
      </c>
      <c r="Y32" s="28">
        <f t="shared" si="21"/>
        <v>0</v>
      </c>
      <c r="Z32" s="28">
        <f t="shared" si="22"/>
        <v>0</v>
      </c>
      <c r="AA32" s="28">
        <f t="shared" si="23"/>
        <v>0</v>
      </c>
      <c r="AB32" s="29">
        <f t="shared" si="13"/>
        <v>225.93873660829993</v>
      </c>
      <c r="AC32" s="30"/>
      <c r="AD32" s="30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33" customHeight="1">
      <c r="A33" s="38">
        <v>25</v>
      </c>
      <c r="B33" s="8"/>
      <c r="C33" s="1" t="s">
        <v>153</v>
      </c>
      <c r="D33" s="1" t="s">
        <v>154</v>
      </c>
      <c r="E33" s="8"/>
      <c r="F33" s="3"/>
      <c r="G33" s="2"/>
      <c r="H33" s="2"/>
      <c r="I33" s="2"/>
      <c r="J33" s="2">
        <v>7</v>
      </c>
      <c r="K33" s="2"/>
      <c r="L33" s="2"/>
      <c r="M33" s="2"/>
      <c r="N33" s="2"/>
      <c r="O33" s="2"/>
      <c r="P33" s="37">
        <f t="shared" si="1"/>
        <v>210.14446942506805</v>
      </c>
      <c r="Q33" s="28">
        <f t="shared" si="14"/>
        <v>0</v>
      </c>
      <c r="R33" s="28">
        <f t="shared" si="14"/>
        <v>0</v>
      </c>
      <c r="S33" s="28">
        <f t="shared" si="15"/>
        <v>0</v>
      </c>
      <c r="T33" s="28">
        <f t="shared" si="16"/>
        <v>0</v>
      </c>
      <c r="U33" s="28">
        <f t="shared" si="17"/>
        <v>0</v>
      </c>
      <c r="V33" s="28">
        <f t="shared" si="18"/>
        <v>210.14446942506805</v>
      </c>
      <c r="W33" s="28">
        <f t="shared" si="19"/>
        <v>0</v>
      </c>
      <c r="X33" s="28">
        <f t="shared" si="20"/>
        <v>0</v>
      </c>
      <c r="Y33" s="28">
        <f t="shared" si="21"/>
        <v>0</v>
      </c>
      <c r="Z33" s="28">
        <f t="shared" si="22"/>
        <v>0</v>
      </c>
      <c r="AA33" s="28">
        <f t="shared" si="23"/>
        <v>0</v>
      </c>
      <c r="AB33" s="29">
        <f t="shared" si="13"/>
        <v>210.14446942506805</v>
      </c>
      <c r="AC33" s="30"/>
      <c r="AD33" s="30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s="45" customFormat="1" ht="33" customHeight="1">
      <c r="A34" s="38">
        <v>26</v>
      </c>
      <c r="B34" s="3" t="s">
        <v>264</v>
      </c>
      <c r="C34" s="3" t="s">
        <v>262</v>
      </c>
      <c r="D34" s="3" t="s">
        <v>263</v>
      </c>
      <c r="E34" s="3"/>
      <c r="F34" s="3"/>
      <c r="G34" s="2"/>
      <c r="H34" s="2"/>
      <c r="I34" s="2"/>
      <c r="J34" s="2"/>
      <c r="K34" s="2"/>
      <c r="L34" s="2"/>
      <c r="M34" s="2">
        <v>4</v>
      </c>
      <c r="N34" s="2"/>
      <c r="O34" s="2"/>
      <c r="P34" s="37">
        <f t="shared" si="1"/>
        <v>197.9100130080564</v>
      </c>
      <c r="Q34" s="41">
        <f t="shared" si="14"/>
        <v>0</v>
      </c>
      <c r="R34" s="41">
        <f t="shared" si="14"/>
        <v>0</v>
      </c>
      <c r="S34" s="41">
        <f t="shared" si="15"/>
        <v>0</v>
      </c>
      <c r="T34" s="41">
        <f t="shared" si="16"/>
        <v>0</v>
      </c>
      <c r="U34" s="41">
        <f t="shared" si="17"/>
        <v>0</v>
      </c>
      <c r="V34" s="41">
        <f t="shared" si="18"/>
        <v>0</v>
      </c>
      <c r="W34" s="41">
        <f t="shared" si="19"/>
        <v>0</v>
      </c>
      <c r="X34" s="41">
        <f t="shared" si="20"/>
        <v>0</v>
      </c>
      <c r="Y34" s="41">
        <f t="shared" si="21"/>
        <v>197.9100130080564</v>
      </c>
      <c r="Z34" s="41">
        <f t="shared" si="22"/>
        <v>0</v>
      </c>
      <c r="AA34" s="41">
        <f t="shared" si="23"/>
        <v>0</v>
      </c>
      <c r="AB34" s="42">
        <f t="shared" si="13"/>
        <v>197.9100130080564</v>
      </c>
      <c r="AC34" s="43"/>
      <c r="AD34" s="43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s="45" customFormat="1" ht="33" customHeight="1">
      <c r="A35" s="38">
        <v>27</v>
      </c>
      <c r="B35" s="1" t="s">
        <v>99</v>
      </c>
      <c r="C35" s="1" t="s">
        <v>96</v>
      </c>
      <c r="D35" s="1"/>
      <c r="E35" s="1"/>
      <c r="F35" s="3"/>
      <c r="G35" s="2"/>
      <c r="H35" s="2">
        <v>7</v>
      </c>
      <c r="I35" s="2"/>
      <c r="J35" s="2"/>
      <c r="K35" s="2"/>
      <c r="L35" s="2"/>
      <c r="M35" s="2"/>
      <c r="N35" s="2"/>
      <c r="O35" s="2"/>
      <c r="P35" s="37">
        <f t="shared" si="1"/>
        <v>158.99194697768672</v>
      </c>
      <c r="Q35" s="41">
        <f t="shared" si="14"/>
        <v>0</v>
      </c>
      <c r="R35" s="41">
        <f t="shared" si="14"/>
        <v>0</v>
      </c>
      <c r="S35" s="41">
        <f t="shared" si="15"/>
        <v>0</v>
      </c>
      <c r="T35" s="41">
        <f t="shared" si="16"/>
        <v>158.99194697768672</v>
      </c>
      <c r="U35" s="41">
        <f t="shared" si="17"/>
        <v>0</v>
      </c>
      <c r="V35" s="41">
        <f t="shared" si="18"/>
        <v>0</v>
      </c>
      <c r="W35" s="41">
        <f t="shared" si="19"/>
        <v>0</v>
      </c>
      <c r="X35" s="41">
        <f t="shared" si="20"/>
        <v>0</v>
      </c>
      <c r="Y35" s="41">
        <f t="shared" si="21"/>
        <v>0</v>
      </c>
      <c r="Z35" s="41">
        <f t="shared" si="22"/>
        <v>0</v>
      </c>
      <c r="AA35" s="41">
        <f t="shared" si="23"/>
        <v>0</v>
      </c>
      <c r="AB35" s="42">
        <f t="shared" si="13"/>
        <v>158.99194697768672</v>
      </c>
      <c r="AC35" s="43"/>
      <c r="AD35" s="43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s="45" customFormat="1" ht="33" customHeight="1">
      <c r="A36" s="38">
        <v>28</v>
      </c>
      <c r="B36" s="4"/>
      <c r="C36" s="36" t="s">
        <v>221</v>
      </c>
      <c r="D36" s="4" t="s">
        <v>222</v>
      </c>
      <c r="E36" s="4"/>
      <c r="F36" s="4"/>
      <c r="G36" s="2"/>
      <c r="H36" s="2"/>
      <c r="I36" s="2"/>
      <c r="J36" s="2"/>
      <c r="K36" s="2">
        <v>7</v>
      </c>
      <c r="L36" s="2"/>
      <c r="M36" s="2"/>
      <c r="N36" s="2"/>
      <c r="O36" s="2"/>
      <c r="P36" s="37">
        <f t="shared" si="1"/>
        <v>158.99194697768672</v>
      </c>
      <c r="Q36" s="41">
        <f t="shared" si="14"/>
        <v>0</v>
      </c>
      <c r="R36" s="41">
        <f t="shared" si="14"/>
        <v>0</v>
      </c>
      <c r="S36" s="41">
        <f t="shared" si="15"/>
        <v>0</v>
      </c>
      <c r="T36" s="41">
        <f t="shared" si="16"/>
        <v>0</v>
      </c>
      <c r="U36" s="41">
        <f t="shared" si="17"/>
        <v>0</v>
      </c>
      <c r="V36" s="41">
        <f t="shared" si="18"/>
        <v>0</v>
      </c>
      <c r="W36" s="41">
        <f t="shared" si="19"/>
        <v>158.99194697768672</v>
      </c>
      <c r="X36" s="41">
        <f t="shared" si="20"/>
        <v>0</v>
      </c>
      <c r="Y36" s="41">
        <f t="shared" si="21"/>
        <v>0</v>
      </c>
      <c r="Z36" s="41">
        <f t="shared" si="22"/>
        <v>0</v>
      </c>
      <c r="AA36" s="41">
        <f t="shared" si="23"/>
        <v>0</v>
      </c>
      <c r="AB36" s="42">
        <f t="shared" si="13"/>
        <v>158.99194697768672</v>
      </c>
      <c r="AC36" s="43"/>
      <c r="AD36" s="43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s="45" customFormat="1" ht="33" customHeight="1">
      <c r="A37" s="38">
        <v>29</v>
      </c>
      <c r="B37" s="4"/>
      <c r="C37" s="1" t="s">
        <v>51</v>
      </c>
      <c r="D37" s="1" t="s">
        <v>155</v>
      </c>
      <c r="E37" s="3"/>
      <c r="F37" s="3">
        <v>8</v>
      </c>
      <c r="G37" s="2"/>
      <c r="H37" s="2"/>
      <c r="I37" s="2"/>
      <c r="J37" s="2"/>
      <c r="K37" s="2"/>
      <c r="L37" s="2"/>
      <c r="M37" s="2"/>
      <c r="N37" s="2"/>
      <c r="O37" s="2"/>
      <c r="P37" s="37">
        <f t="shared" si="1"/>
        <v>152.1525224473813</v>
      </c>
      <c r="Q37" s="41">
        <f t="shared" si="14"/>
        <v>0</v>
      </c>
      <c r="R37" s="41">
        <f t="shared" si="14"/>
        <v>152.1525224473813</v>
      </c>
      <c r="S37" s="41">
        <f t="shared" si="15"/>
        <v>0</v>
      </c>
      <c r="T37" s="41">
        <f t="shared" si="16"/>
        <v>0</v>
      </c>
      <c r="U37" s="41">
        <f t="shared" si="17"/>
        <v>0</v>
      </c>
      <c r="V37" s="41">
        <f t="shared" si="18"/>
        <v>0</v>
      </c>
      <c r="W37" s="41">
        <f t="shared" si="19"/>
        <v>0</v>
      </c>
      <c r="X37" s="41">
        <f t="shared" si="20"/>
        <v>0</v>
      </c>
      <c r="Y37" s="41">
        <f t="shared" si="21"/>
        <v>0</v>
      </c>
      <c r="Z37" s="41">
        <f t="shared" si="22"/>
        <v>0</v>
      </c>
      <c r="AA37" s="41">
        <f t="shared" si="23"/>
        <v>0</v>
      </c>
      <c r="AB37" s="42">
        <f t="shared" si="13"/>
        <v>152.1525224473813</v>
      </c>
      <c r="AC37" s="43"/>
      <c r="AD37" s="43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s="45" customFormat="1" ht="33" customHeight="1">
      <c r="A38" s="38">
        <v>30</v>
      </c>
      <c r="B38" s="1"/>
      <c r="C38" s="1" t="s">
        <v>157</v>
      </c>
      <c r="D38" s="1" t="s">
        <v>158</v>
      </c>
      <c r="E38" s="1"/>
      <c r="F38" s="4"/>
      <c r="G38" s="2"/>
      <c r="H38" s="2"/>
      <c r="I38" s="2"/>
      <c r="J38" s="2">
        <v>8</v>
      </c>
      <c r="K38" s="2"/>
      <c r="L38" s="2"/>
      <c r="M38" s="2"/>
      <c r="N38" s="2"/>
      <c r="O38" s="2"/>
      <c r="P38" s="37">
        <f t="shared" si="1"/>
        <v>152.1525224473813</v>
      </c>
      <c r="Q38" s="41">
        <f t="shared" si="14"/>
        <v>0</v>
      </c>
      <c r="R38" s="41">
        <f t="shared" si="14"/>
        <v>0</v>
      </c>
      <c r="S38" s="41">
        <f t="shared" si="15"/>
        <v>0</v>
      </c>
      <c r="T38" s="41">
        <f t="shared" si="16"/>
        <v>0</v>
      </c>
      <c r="U38" s="41">
        <f t="shared" si="17"/>
        <v>0</v>
      </c>
      <c r="V38" s="41">
        <f t="shared" si="18"/>
        <v>152.1525224473813</v>
      </c>
      <c r="W38" s="41">
        <f t="shared" si="19"/>
        <v>0</v>
      </c>
      <c r="X38" s="41">
        <f t="shared" si="20"/>
        <v>0</v>
      </c>
      <c r="Y38" s="41">
        <f t="shared" si="21"/>
        <v>0</v>
      </c>
      <c r="Z38" s="41">
        <f t="shared" si="22"/>
        <v>0</v>
      </c>
      <c r="AA38" s="41">
        <f t="shared" si="23"/>
        <v>0</v>
      </c>
      <c r="AB38" s="42">
        <f t="shared" si="13"/>
        <v>152.1525224473813</v>
      </c>
      <c r="AC38" s="43"/>
      <c r="AD38" s="43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s="45" customFormat="1" ht="33" customHeight="1">
      <c r="A39" s="38">
        <v>31</v>
      </c>
      <c r="B39" s="8"/>
      <c r="C39" s="1" t="s">
        <v>382</v>
      </c>
      <c r="D39" s="1" t="s">
        <v>383</v>
      </c>
      <c r="E39" s="8"/>
      <c r="F39" s="8"/>
      <c r="G39" s="2"/>
      <c r="H39" s="2"/>
      <c r="I39" s="2"/>
      <c r="J39" s="2"/>
      <c r="K39" s="2"/>
      <c r="L39" s="2"/>
      <c r="M39" s="2"/>
      <c r="N39" s="2"/>
      <c r="O39" s="2">
        <v>8</v>
      </c>
      <c r="P39" s="37">
        <f t="shared" si="1"/>
        <v>152.1525224473813</v>
      </c>
      <c r="Q39" s="41">
        <f t="shared" si="14"/>
        <v>0</v>
      </c>
      <c r="R39" s="41">
        <f t="shared" si="14"/>
        <v>0</v>
      </c>
      <c r="S39" s="41">
        <f t="shared" si="15"/>
        <v>0</v>
      </c>
      <c r="T39" s="41">
        <f t="shared" si="16"/>
        <v>0</v>
      </c>
      <c r="U39" s="41">
        <f t="shared" si="17"/>
        <v>0</v>
      </c>
      <c r="V39" s="41">
        <f t="shared" si="18"/>
        <v>0</v>
      </c>
      <c r="W39" s="41">
        <f t="shared" si="19"/>
        <v>0</v>
      </c>
      <c r="X39" s="41">
        <f t="shared" si="20"/>
        <v>0</v>
      </c>
      <c r="Y39" s="41">
        <f t="shared" si="21"/>
        <v>0</v>
      </c>
      <c r="Z39" s="41">
        <f t="shared" si="22"/>
        <v>0</v>
      </c>
      <c r="AA39" s="41">
        <f t="shared" si="23"/>
        <v>152.1525224473813</v>
      </c>
      <c r="AB39" s="42">
        <f t="shared" si="13"/>
        <v>152.1525224473813</v>
      </c>
      <c r="AC39" s="43"/>
      <c r="AD39" s="43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s="45" customFormat="1" ht="33" customHeight="1">
      <c r="A40" s="38">
        <v>32</v>
      </c>
      <c r="B40" s="1"/>
      <c r="C40" s="1" t="s">
        <v>316</v>
      </c>
      <c r="D40" s="1" t="s">
        <v>317</v>
      </c>
      <c r="E40" s="9"/>
      <c r="F40" s="8"/>
      <c r="G40" s="2"/>
      <c r="H40" s="2"/>
      <c r="I40" s="2"/>
      <c r="J40" s="2"/>
      <c r="K40" s="2"/>
      <c r="L40" s="2"/>
      <c r="M40" s="2"/>
      <c r="N40" s="2">
        <v>8</v>
      </c>
      <c r="O40" s="2"/>
      <c r="P40" s="37">
        <f t="shared" si="1"/>
        <v>121.19999999999999</v>
      </c>
      <c r="Q40" s="41">
        <f t="shared" si="14"/>
        <v>0</v>
      </c>
      <c r="R40" s="41">
        <f t="shared" si="14"/>
        <v>0</v>
      </c>
      <c r="S40" s="41">
        <f t="shared" si="15"/>
        <v>0</v>
      </c>
      <c r="T40" s="41">
        <f t="shared" si="16"/>
        <v>0</v>
      </c>
      <c r="U40" s="41">
        <f t="shared" si="17"/>
        <v>0</v>
      </c>
      <c r="V40" s="41">
        <f t="shared" si="18"/>
        <v>0</v>
      </c>
      <c r="W40" s="41">
        <f t="shared" si="19"/>
        <v>0</v>
      </c>
      <c r="X40" s="41">
        <f t="shared" si="20"/>
        <v>0</v>
      </c>
      <c r="Y40" s="41">
        <f t="shared" si="21"/>
        <v>0</v>
      </c>
      <c r="Z40" s="41">
        <f t="shared" si="22"/>
        <v>121.19999999999999</v>
      </c>
      <c r="AA40" s="41">
        <f t="shared" si="23"/>
        <v>0</v>
      </c>
      <c r="AB40" s="42">
        <f t="shared" si="13"/>
        <v>121.19999999999999</v>
      </c>
      <c r="AC40" s="43"/>
      <c r="AD40" s="43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s="45" customFormat="1" ht="33" customHeight="1">
      <c r="A41" s="38">
        <v>33</v>
      </c>
      <c r="B41" s="1"/>
      <c r="C41" s="1" t="s">
        <v>52</v>
      </c>
      <c r="D41" s="38" t="s">
        <v>53</v>
      </c>
      <c r="E41" s="38"/>
      <c r="F41" s="38">
        <v>9</v>
      </c>
      <c r="G41" s="2"/>
      <c r="H41" s="2"/>
      <c r="I41" s="2"/>
      <c r="J41" s="2"/>
      <c r="K41" s="2"/>
      <c r="L41" s="2"/>
      <c r="M41" s="2"/>
      <c r="N41" s="2"/>
      <c r="O41" s="2"/>
      <c r="P41" s="37">
        <f t="shared" si="1"/>
        <v>101</v>
      </c>
      <c r="Q41" s="41">
        <f t="shared" si="14"/>
        <v>0</v>
      </c>
      <c r="R41" s="41">
        <f t="shared" si="14"/>
        <v>101</v>
      </c>
      <c r="S41" s="41">
        <f t="shared" si="15"/>
        <v>0</v>
      </c>
      <c r="T41" s="41">
        <f t="shared" si="16"/>
        <v>0</v>
      </c>
      <c r="U41" s="41">
        <f t="shared" si="17"/>
        <v>0</v>
      </c>
      <c r="V41" s="41">
        <f t="shared" si="18"/>
        <v>0</v>
      </c>
      <c r="W41" s="41">
        <f t="shared" si="19"/>
        <v>0</v>
      </c>
      <c r="X41" s="41">
        <f t="shared" si="20"/>
        <v>0</v>
      </c>
      <c r="Y41" s="41">
        <f t="shared" si="21"/>
        <v>0</v>
      </c>
      <c r="Z41" s="41">
        <f t="shared" si="22"/>
        <v>0</v>
      </c>
      <c r="AA41" s="41">
        <f t="shared" si="23"/>
        <v>0</v>
      </c>
      <c r="AB41" s="42">
        <f t="shared" si="13"/>
        <v>101</v>
      </c>
      <c r="AC41" s="43"/>
      <c r="AD41" s="43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s="45" customFormat="1" ht="33" customHeight="1">
      <c r="A42" s="38">
        <v>34</v>
      </c>
      <c r="B42" s="4"/>
      <c r="C42" s="1" t="s">
        <v>97</v>
      </c>
      <c r="D42" s="4" t="s">
        <v>98</v>
      </c>
      <c r="E42" s="4"/>
      <c r="F42" s="4"/>
      <c r="G42" s="2"/>
      <c r="H42" s="2">
        <v>8</v>
      </c>
      <c r="I42" s="2"/>
      <c r="J42" s="2"/>
      <c r="K42" s="2"/>
      <c r="L42" s="2"/>
      <c r="M42" s="2"/>
      <c r="N42" s="2"/>
      <c r="O42" s="2"/>
      <c r="P42" s="37">
        <f t="shared" si="1"/>
        <v>101</v>
      </c>
      <c r="Q42" s="41">
        <f t="shared" si="14"/>
        <v>0</v>
      </c>
      <c r="R42" s="41">
        <f t="shared" si="14"/>
        <v>0</v>
      </c>
      <c r="S42" s="41">
        <f t="shared" si="15"/>
        <v>0</v>
      </c>
      <c r="T42" s="41">
        <f t="shared" si="16"/>
        <v>101</v>
      </c>
      <c r="U42" s="41">
        <f t="shared" si="17"/>
        <v>0</v>
      </c>
      <c r="V42" s="41">
        <f t="shared" si="18"/>
        <v>0</v>
      </c>
      <c r="W42" s="41">
        <f t="shared" si="19"/>
        <v>0</v>
      </c>
      <c r="X42" s="41">
        <f t="shared" si="20"/>
        <v>0</v>
      </c>
      <c r="Y42" s="41">
        <f t="shared" si="21"/>
        <v>0</v>
      </c>
      <c r="Z42" s="41">
        <f t="shared" si="22"/>
        <v>0</v>
      </c>
      <c r="AA42" s="41">
        <f t="shared" si="23"/>
        <v>0</v>
      </c>
      <c r="AB42" s="42">
        <f t="shared" si="13"/>
        <v>101</v>
      </c>
      <c r="AC42" s="43"/>
      <c r="AD42" s="43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s="45" customFormat="1" ht="33" customHeight="1">
      <c r="A43" s="38">
        <v>35</v>
      </c>
      <c r="B43" s="8" t="s">
        <v>160</v>
      </c>
      <c r="C43" s="8" t="s">
        <v>159</v>
      </c>
      <c r="D43" s="8"/>
      <c r="E43" s="8"/>
      <c r="F43" s="8"/>
      <c r="G43" s="2"/>
      <c r="H43" s="2"/>
      <c r="I43" s="2"/>
      <c r="J43" s="2">
        <v>9</v>
      </c>
      <c r="K43" s="2"/>
      <c r="L43" s="2"/>
      <c r="M43" s="2"/>
      <c r="N43" s="2"/>
      <c r="O43" s="2"/>
      <c r="P43" s="37">
        <f t="shared" si="1"/>
        <v>101</v>
      </c>
      <c r="Q43" s="41">
        <f t="shared" si="14"/>
        <v>0</v>
      </c>
      <c r="R43" s="41">
        <f t="shared" si="14"/>
        <v>0</v>
      </c>
      <c r="S43" s="41">
        <f t="shared" si="15"/>
        <v>0</v>
      </c>
      <c r="T43" s="41">
        <f t="shared" si="16"/>
        <v>0</v>
      </c>
      <c r="U43" s="41">
        <f t="shared" si="17"/>
        <v>0</v>
      </c>
      <c r="V43" s="41">
        <f t="shared" si="18"/>
        <v>101</v>
      </c>
      <c r="W43" s="41">
        <f t="shared" si="19"/>
        <v>0</v>
      </c>
      <c r="X43" s="41">
        <f t="shared" si="20"/>
        <v>0</v>
      </c>
      <c r="Y43" s="41">
        <f t="shared" si="21"/>
        <v>0</v>
      </c>
      <c r="Z43" s="41">
        <f t="shared" si="22"/>
        <v>0</v>
      </c>
      <c r="AA43" s="41">
        <f t="shared" si="23"/>
        <v>0</v>
      </c>
      <c r="AB43" s="42">
        <f t="shared" si="13"/>
        <v>101</v>
      </c>
      <c r="AC43" s="43"/>
      <c r="AD43" s="43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s="45" customFormat="1" ht="33" customHeight="1">
      <c r="A44" s="38">
        <v>36</v>
      </c>
      <c r="B44" s="8">
        <v>567</v>
      </c>
      <c r="C44" s="8" t="s">
        <v>223</v>
      </c>
      <c r="D44" s="46" t="s">
        <v>224</v>
      </c>
      <c r="E44" s="8"/>
      <c r="F44" s="8"/>
      <c r="G44" s="2"/>
      <c r="H44" s="2"/>
      <c r="I44" s="2"/>
      <c r="J44" s="2"/>
      <c r="K44" s="2">
        <v>8</v>
      </c>
      <c r="L44" s="2"/>
      <c r="M44" s="2"/>
      <c r="N44" s="2"/>
      <c r="O44" s="2"/>
      <c r="P44" s="37">
        <f t="shared" si="1"/>
        <v>101</v>
      </c>
      <c r="Q44" s="41">
        <f t="shared" si="14"/>
        <v>0</v>
      </c>
      <c r="R44" s="41">
        <f t="shared" si="14"/>
        <v>0</v>
      </c>
      <c r="S44" s="41">
        <f t="shared" si="15"/>
        <v>0</v>
      </c>
      <c r="T44" s="41">
        <f t="shared" si="16"/>
        <v>0</v>
      </c>
      <c r="U44" s="41">
        <f t="shared" si="17"/>
        <v>0</v>
      </c>
      <c r="V44" s="41">
        <f t="shared" si="18"/>
        <v>0</v>
      </c>
      <c r="W44" s="41">
        <f t="shared" si="19"/>
        <v>101</v>
      </c>
      <c r="X44" s="41">
        <f t="shared" si="20"/>
        <v>0</v>
      </c>
      <c r="Y44" s="41">
        <f t="shared" si="21"/>
        <v>0</v>
      </c>
      <c r="Z44" s="41">
        <f t="shared" si="22"/>
        <v>0</v>
      </c>
      <c r="AA44" s="41">
        <f t="shared" si="23"/>
        <v>0</v>
      </c>
      <c r="AB44" s="42">
        <f t="shared" si="13"/>
        <v>101</v>
      </c>
      <c r="AC44" s="43"/>
      <c r="AD44" s="43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s="45" customFormat="1" ht="33" customHeight="1">
      <c r="A45" s="38">
        <v>37</v>
      </c>
      <c r="B45" s="8"/>
      <c r="C45" s="8" t="s">
        <v>265</v>
      </c>
      <c r="D45" s="87" t="s">
        <v>266</v>
      </c>
      <c r="E45" s="9"/>
      <c r="F45" s="8"/>
      <c r="G45" s="2"/>
      <c r="H45" s="2"/>
      <c r="I45" s="2"/>
      <c r="J45" s="2"/>
      <c r="K45" s="2"/>
      <c r="L45" s="2"/>
      <c r="M45" s="2">
        <v>5</v>
      </c>
      <c r="N45" s="2"/>
      <c r="O45" s="2"/>
      <c r="P45" s="37">
        <f t="shared" si="1"/>
        <v>101</v>
      </c>
      <c r="Q45" s="41">
        <f t="shared" si="14"/>
        <v>0</v>
      </c>
      <c r="R45" s="41">
        <f t="shared" si="14"/>
        <v>0</v>
      </c>
      <c r="S45" s="41">
        <f t="shared" si="15"/>
        <v>0</v>
      </c>
      <c r="T45" s="41">
        <f t="shared" si="16"/>
        <v>0</v>
      </c>
      <c r="U45" s="41">
        <f t="shared" si="17"/>
        <v>0</v>
      </c>
      <c r="V45" s="41">
        <f t="shared" si="18"/>
        <v>0</v>
      </c>
      <c r="W45" s="41">
        <f t="shared" si="19"/>
        <v>0</v>
      </c>
      <c r="X45" s="41">
        <f t="shared" si="20"/>
        <v>0</v>
      </c>
      <c r="Y45" s="41">
        <f t="shared" si="21"/>
        <v>101</v>
      </c>
      <c r="Z45" s="41">
        <f t="shared" si="22"/>
        <v>0</v>
      </c>
      <c r="AA45" s="41">
        <f t="shared" si="23"/>
        <v>0</v>
      </c>
      <c r="AB45" s="42">
        <f t="shared" si="13"/>
        <v>101</v>
      </c>
      <c r="AC45" s="43"/>
      <c r="AD45" s="43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45" customFormat="1" ht="33" customHeight="1">
      <c r="A46" s="38">
        <v>38</v>
      </c>
      <c r="B46" s="1"/>
      <c r="C46" s="1" t="s">
        <v>384</v>
      </c>
      <c r="D46" s="1" t="s">
        <v>385</v>
      </c>
      <c r="E46" s="8"/>
      <c r="F46" s="4"/>
      <c r="G46" s="2"/>
      <c r="H46" s="2"/>
      <c r="I46" s="2"/>
      <c r="J46" s="2"/>
      <c r="K46" s="2"/>
      <c r="L46" s="2"/>
      <c r="M46" s="2"/>
      <c r="N46" s="2"/>
      <c r="O46" s="2">
        <v>9</v>
      </c>
      <c r="P46" s="37">
        <f t="shared" si="1"/>
        <v>101</v>
      </c>
      <c r="Q46" s="41">
        <f t="shared" si="14"/>
        <v>0</v>
      </c>
      <c r="R46" s="41">
        <f t="shared" si="14"/>
        <v>0</v>
      </c>
      <c r="S46" s="41">
        <f t="shared" si="15"/>
        <v>0</v>
      </c>
      <c r="T46" s="41">
        <f t="shared" si="16"/>
        <v>0</v>
      </c>
      <c r="U46" s="41">
        <f t="shared" si="17"/>
        <v>0</v>
      </c>
      <c r="V46" s="41">
        <f t="shared" si="18"/>
        <v>0</v>
      </c>
      <c r="W46" s="41">
        <f t="shared" si="19"/>
        <v>0</v>
      </c>
      <c r="X46" s="41">
        <f t="shared" si="20"/>
        <v>0</v>
      </c>
      <c r="Y46" s="41">
        <f t="shared" si="21"/>
        <v>0</v>
      </c>
      <c r="Z46" s="41">
        <f t="shared" si="22"/>
        <v>0</v>
      </c>
      <c r="AA46" s="41">
        <f t="shared" si="23"/>
        <v>101</v>
      </c>
      <c r="AB46" s="42">
        <f t="shared" si="13"/>
        <v>101</v>
      </c>
      <c r="AC46" s="43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s="45" customFormat="1" ht="33" customHeight="1">
      <c r="A47" s="38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37">
        <f aca="true" t="shared" si="24" ref="P47:P55">AB47</f>
        <v>0</v>
      </c>
      <c r="Q47" s="41">
        <f t="shared" si="14"/>
        <v>0</v>
      </c>
      <c r="R47" s="41">
        <f t="shared" si="14"/>
        <v>0</v>
      </c>
      <c r="S47" s="41">
        <f t="shared" si="15"/>
        <v>0</v>
      </c>
      <c r="T47" s="41">
        <f t="shared" si="16"/>
        <v>0</v>
      </c>
      <c r="U47" s="41">
        <f t="shared" si="17"/>
        <v>0</v>
      </c>
      <c r="V47" s="41">
        <f t="shared" si="18"/>
        <v>0</v>
      </c>
      <c r="W47" s="41">
        <f t="shared" si="19"/>
        <v>0</v>
      </c>
      <c r="X47" s="41">
        <f t="shared" si="20"/>
        <v>0</v>
      </c>
      <c r="Y47" s="41">
        <f t="shared" si="21"/>
        <v>0</v>
      </c>
      <c r="Z47" s="41">
        <f t="shared" si="22"/>
        <v>0</v>
      </c>
      <c r="AA47" s="41">
        <f t="shared" si="23"/>
        <v>0</v>
      </c>
      <c r="AB47" s="42">
        <f t="shared" si="13"/>
        <v>0</v>
      </c>
      <c r="AC47" s="43"/>
      <c r="AD47" s="43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s="45" customFormat="1" ht="33" customHeight="1">
      <c r="A48" s="38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2"/>
      <c r="O48" s="2"/>
      <c r="P48" s="37">
        <f t="shared" si="24"/>
        <v>0</v>
      </c>
      <c r="Q48" s="41">
        <f t="shared" si="14"/>
        <v>0</v>
      </c>
      <c r="R48" s="41">
        <f t="shared" si="14"/>
        <v>0</v>
      </c>
      <c r="S48" s="41">
        <f t="shared" si="15"/>
        <v>0</v>
      </c>
      <c r="T48" s="41">
        <f t="shared" si="16"/>
        <v>0</v>
      </c>
      <c r="U48" s="41">
        <f t="shared" si="17"/>
        <v>0</v>
      </c>
      <c r="V48" s="41">
        <f t="shared" si="18"/>
        <v>0</v>
      </c>
      <c r="W48" s="41">
        <f t="shared" si="19"/>
        <v>0</v>
      </c>
      <c r="X48" s="41">
        <f t="shared" si="20"/>
        <v>0</v>
      </c>
      <c r="Y48" s="41">
        <f t="shared" si="21"/>
        <v>0</v>
      </c>
      <c r="Z48" s="41">
        <f t="shared" si="22"/>
        <v>0</v>
      </c>
      <c r="AA48" s="41">
        <f t="shared" si="23"/>
        <v>0</v>
      </c>
      <c r="AB48" s="42">
        <f t="shared" si="13"/>
        <v>0</v>
      </c>
      <c r="AC48" s="43"/>
      <c r="AD48" s="43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s="45" customFormat="1" ht="33" customHeight="1">
      <c r="A49" s="38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37">
        <f t="shared" si="24"/>
        <v>0</v>
      </c>
      <c r="Q49" s="41">
        <f aca="true" t="shared" si="25" ref="Q49:X55">IF(OR(E49="",E49="-"),0,E$8*(101+1000*LOG10(E$7/E49)))</f>
        <v>0</v>
      </c>
      <c r="R49" s="41">
        <f t="shared" si="25"/>
        <v>0</v>
      </c>
      <c r="S49" s="41">
        <f t="shared" si="25"/>
        <v>0</v>
      </c>
      <c r="T49" s="41">
        <f t="shared" si="25"/>
        <v>0</v>
      </c>
      <c r="U49" s="41">
        <f t="shared" si="25"/>
        <v>0</v>
      </c>
      <c r="V49" s="41">
        <f t="shared" si="25"/>
        <v>0</v>
      </c>
      <c r="W49" s="41">
        <f t="shared" si="25"/>
        <v>0</v>
      </c>
      <c r="X49" s="41">
        <f t="shared" si="25"/>
        <v>0</v>
      </c>
      <c r="Y49" s="41">
        <f aca="true" t="shared" si="26" ref="Y49:AA55">IF(OR(M49="",M49="-"),0,M$8*(101+1000*LOG10(M$7/M49)))</f>
        <v>0</v>
      </c>
      <c r="Z49" s="41">
        <f t="shared" si="26"/>
        <v>0</v>
      </c>
      <c r="AA49" s="41">
        <f t="shared" si="26"/>
        <v>0</v>
      </c>
      <c r="AB49" s="42">
        <f t="shared" si="13"/>
        <v>0</v>
      </c>
      <c r="AC49" s="43"/>
      <c r="AD49" s="43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1" s="45" customFormat="1" ht="33" customHeight="1">
      <c r="A50" s="38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37">
        <f t="shared" si="24"/>
        <v>0</v>
      </c>
      <c r="Q50" s="41">
        <f t="shared" si="25"/>
        <v>0</v>
      </c>
      <c r="R50" s="41">
        <f t="shared" si="25"/>
        <v>0</v>
      </c>
      <c r="S50" s="41">
        <f t="shared" si="25"/>
        <v>0</v>
      </c>
      <c r="T50" s="41">
        <f t="shared" si="25"/>
        <v>0</v>
      </c>
      <c r="U50" s="41">
        <f t="shared" si="25"/>
        <v>0</v>
      </c>
      <c r="V50" s="41">
        <f t="shared" si="25"/>
        <v>0</v>
      </c>
      <c r="W50" s="41">
        <f t="shared" si="25"/>
        <v>0</v>
      </c>
      <c r="X50" s="41">
        <f t="shared" si="25"/>
        <v>0</v>
      </c>
      <c r="Y50" s="41">
        <f t="shared" si="26"/>
        <v>0</v>
      </c>
      <c r="Z50" s="41">
        <f t="shared" si="26"/>
        <v>0</v>
      </c>
      <c r="AA50" s="41">
        <f t="shared" si="26"/>
        <v>0</v>
      </c>
      <c r="AB50" s="42">
        <f t="shared" si="13"/>
        <v>0</v>
      </c>
      <c r="AC50" s="43"/>
      <c r="AD50" s="43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1" s="45" customFormat="1" ht="33" customHeight="1">
      <c r="A51" s="38">
        <v>43</v>
      </c>
      <c r="B51" s="39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2"/>
      <c r="O51" s="2"/>
      <c r="P51" s="37">
        <f t="shared" si="24"/>
        <v>0</v>
      </c>
      <c r="Q51" s="41">
        <f t="shared" si="25"/>
        <v>0</v>
      </c>
      <c r="R51" s="41">
        <f t="shared" si="25"/>
        <v>0</v>
      </c>
      <c r="S51" s="41">
        <f t="shared" si="25"/>
        <v>0</v>
      </c>
      <c r="T51" s="41">
        <f t="shared" si="25"/>
        <v>0</v>
      </c>
      <c r="U51" s="41">
        <f t="shared" si="25"/>
        <v>0</v>
      </c>
      <c r="V51" s="41">
        <f t="shared" si="25"/>
        <v>0</v>
      </c>
      <c r="W51" s="41">
        <f t="shared" si="25"/>
        <v>0</v>
      </c>
      <c r="X51" s="41">
        <f t="shared" si="25"/>
        <v>0</v>
      </c>
      <c r="Y51" s="41">
        <f t="shared" si="26"/>
        <v>0</v>
      </c>
      <c r="Z51" s="41">
        <f t="shared" si="26"/>
        <v>0</v>
      </c>
      <c r="AA51" s="41">
        <f t="shared" si="26"/>
        <v>0</v>
      </c>
      <c r="AB51" s="42">
        <f t="shared" si="13"/>
        <v>0</v>
      </c>
      <c r="AC51" s="43"/>
      <c r="AD51" s="43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s="45" customFormat="1" ht="33" customHeight="1">
      <c r="A52" s="38">
        <v>44</v>
      </c>
      <c r="B52" s="1"/>
      <c r="C52" s="1"/>
      <c r="D52" s="40"/>
      <c r="E52" s="40"/>
      <c r="F52" s="40"/>
      <c r="G52" s="2"/>
      <c r="H52" s="2"/>
      <c r="I52" s="2"/>
      <c r="J52" s="2"/>
      <c r="K52" s="2"/>
      <c r="L52" s="2"/>
      <c r="M52" s="2"/>
      <c r="N52" s="2"/>
      <c r="O52" s="2"/>
      <c r="P52" s="37">
        <f t="shared" si="24"/>
        <v>0</v>
      </c>
      <c r="Q52" s="41">
        <f t="shared" si="25"/>
        <v>0</v>
      </c>
      <c r="R52" s="41">
        <f aca="true" t="shared" si="27" ref="R52:X55">IF(OR(F52="",F52="-"),0,F$8*(101+1000*LOG10(F$7/F52)))</f>
        <v>0</v>
      </c>
      <c r="S52" s="41">
        <f t="shared" si="27"/>
        <v>0</v>
      </c>
      <c r="T52" s="41">
        <f t="shared" si="27"/>
        <v>0</v>
      </c>
      <c r="U52" s="41">
        <f t="shared" si="27"/>
        <v>0</v>
      </c>
      <c r="V52" s="41">
        <f t="shared" si="27"/>
        <v>0</v>
      </c>
      <c r="W52" s="41">
        <f t="shared" si="27"/>
        <v>0</v>
      </c>
      <c r="X52" s="41">
        <f t="shared" si="27"/>
        <v>0</v>
      </c>
      <c r="Y52" s="41">
        <f t="shared" si="26"/>
        <v>0</v>
      </c>
      <c r="Z52" s="41">
        <f t="shared" si="26"/>
        <v>0</v>
      </c>
      <c r="AA52" s="41">
        <f t="shared" si="26"/>
        <v>0</v>
      </c>
      <c r="AB52" s="42">
        <f t="shared" si="13"/>
        <v>0</v>
      </c>
      <c r="AC52" s="43"/>
      <c r="AD52" s="43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s="45" customFormat="1" ht="33" customHeight="1">
      <c r="A53" s="38">
        <v>45</v>
      </c>
      <c r="B53" s="8"/>
      <c r="C53" s="34"/>
      <c r="D53" s="34"/>
      <c r="E53" s="9"/>
      <c r="F53" s="4"/>
      <c r="G53" s="2"/>
      <c r="H53" s="2"/>
      <c r="I53" s="2"/>
      <c r="J53" s="2"/>
      <c r="K53" s="2"/>
      <c r="L53" s="2"/>
      <c r="M53" s="2"/>
      <c r="N53" s="2"/>
      <c r="O53" s="2"/>
      <c r="P53" s="37">
        <f t="shared" si="24"/>
        <v>0</v>
      </c>
      <c r="Q53" s="41">
        <f t="shared" si="25"/>
        <v>0</v>
      </c>
      <c r="R53" s="41">
        <f t="shared" si="27"/>
        <v>0</v>
      </c>
      <c r="S53" s="41">
        <f t="shared" si="27"/>
        <v>0</v>
      </c>
      <c r="T53" s="41">
        <f t="shared" si="27"/>
        <v>0</v>
      </c>
      <c r="U53" s="41">
        <f t="shared" si="27"/>
        <v>0</v>
      </c>
      <c r="V53" s="41">
        <f t="shared" si="27"/>
        <v>0</v>
      </c>
      <c r="W53" s="41">
        <f t="shared" si="27"/>
        <v>0</v>
      </c>
      <c r="X53" s="41">
        <f t="shared" si="27"/>
        <v>0</v>
      </c>
      <c r="Y53" s="41">
        <f t="shared" si="26"/>
        <v>0</v>
      </c>
      <c r="Z53" s="41">
        <f t="shared" si="26"/>
        <v>0</v>
      </c>
      <c r="AA53" s="41">
        <f t="shared" si="26"/>
        <v>0</v>
      </c>
      <c r="AB53" s="42">
        <f t="shared" si="13"/>
        <v>0</v>
      </c>
      <c r="AC53" s="43"/>
      <c r="AD53" s="43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41" s="45" customFormat="1" ht="33" customHeight="1">
      <c r="A54" s="38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2"/>
      <c r="O54" s="2"/>
      <c r="P54" s="37">
        <f t="shared" si="24"/>
        <v>0</v>
      </c>
      <c r="Q54" s="41">
        <f t="shared" si="25"/>
        <v>0</v>
      </c>
      <c r="R54" s="41">
        <f t="shared" si="27"/>
        <v>0</v>
      </c>
      <c r="S54" s="41">
        <f t="shared" si="27"/>
        <v>0</v>
      </c>
      <c r="T54" s="41">
        <f t="shared" si="27"/>
        <v>0</v>
      </c>
      <c r="U54" s="41">
        <f t="shared" si="27"/>
        <v>0</v>
      </c>
      <c r="V54" s="41">
        <f t="shared" si="27"/>
        <v>0</v>
      </c>
      <c r="W54" s="41">
        <f t="shared" si="27"/>
        <v>0</v>
      </c>
      <c r="X54" s="41">
        <f t="shared" si="27"/>
        <v>0</v>
      </c>
      <c r="Y54" s="41">
        <f t="shared" si="26"/>
        <v>0</v>
      </c>
      <c r="Z54" s="41">
        <f t="shared" si="26"/>
        <v>0</v>
      </c>
      <c r="AA54" s="41">
        <f t="shared" si="26"/>
        <v>0</v>
      </c>
      <c r="AB54" s="42">
        <f t="shared" si="13"/>
        <v>0</v>
      </c>
      <c r="AC54" s="43"/>
      <c r="AD54" s="43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1" s="45" customFormat="1" ht="33" customHeight="1">
      <c r="A55" s="38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37">
        <f t="shared" si="24"/>
        <v>0</v>
      </c>
      <c r="Q55" s="41">
        <f t="shared" si="25"/>
        <v>0</v>
      </c>
      <c r="R55" s="41">
        <f t="shared" si="27"/>
        <v>0</v>
      </c>
      <c r="S55" s="41">
        <f t="shared" si="27"/>
        <v>0</v>
      </c>
      <c r="T55" s="41">
        <f t="shared" si="27"/>
        <v>0</v>
      </c>
      <c r="U55" s="41">
        <f t="shared" si="27"/>
        <v>0</v>
      </c>
      <c r="V55" s="41">
        <f t="shared" si="27"/>
        <v>0</v>
      </c>
      <c r="W55" s="41">
        <f t="shared" si="27"/>
        <v>0</v>
      </c>
      <c r="X55" s="41">
        <f t="shared" si="27"/>
        <v>0</v>
      </c>
      <c r="Y55" s="41">
        <f t="shared" si="26"/>
        <v>0</v>
      </c>
      <c r="Z55" s="41">
        <f t="shared" si="26"/>
        <v>0</v>
      </c>
      <c r="AA55" s="41">
        <f t="shared" si="26"/>
        <v>0</v>
      </c>
      <c r="AB55" s="42">
        <f t="shared" si="13"/>
        <v>0</v>
      </c>
      <c r="AC55" s="43"/>
      <c r="AD55" s="43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</sheetData>
  <sheetProtection/>
  <mergeCells count="7">
    <mergeCell ref="P6:P8"/>
    <mergeCell ref="A2:H2"/>
    <mergeCell ref="A4:H4"/>
    <mergeCell ref="A6:A8"/>
    <mergeCell ref="B6:B8"/>
    <mergeCell ref="C6:C8"/>
    <mergeCell ref="L3:M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5"/>
  <sheetViews>
    <sheetView tabSelected="1" zoomScale="65" zoomScaleNormal="65" zoomScalePageLayoutView="0" workbookViewId="0" topLeftCell="A1">
      <selection activeCell="G12" sqref="G12"/>
    </sheetView>
  </sheetViews>
  <sheetFormatPr defaultColWidth="9.140625" defaultRowHeight="12.75"/>
  <cols>
    <col min="1" max="1" width="9.140625" style="32" customWidth="1"/>
    <col min="2" max="2" width="14.57421875" style="32" customWidth="1"/>
    <col min="3" max="3" width="31.00390625" style="32" bestFit="1" customWidth="1"/>
    <col min="4" max="4" width="24.00390625" style="32" customWidth="1"/>
    <col min="5" max="5" width="13.421875" style="32" customWidth="1"/>
    <col min="6" max="6" width="14.00390625" style="32" customWidth="1"/>
    <col min="7" max="7" width="13.57421875" style="32" customWidth="1"/>
    <col min="8" max="8" width="13.28125" style="32" customWidth="1"/>
    <col min="9" max="9" width="13.140625" style="32" customWidth="1"/>
    <col min="10" max="10" width="12.7109375" style="32" customWidth="1"/>
    <col min="11" max="12" width="14.00390625" style="32" customWidth="1"/>
    <col min="13" max="15" width="14.421875" style="32" customWidth="1"/>
    <col min="16" max="16" width="12.28125" style="17" bestFit="1" customWidth="1"/>
    <col min="17" max="18" width="11.28125" style="18" customWidth="1"/>
    <col min="19" max="27" width="9.140625" style="18" customWidth="1"/>
    <col min="28" max="28" width="8.8515625" style="18" customWidth="1"/>
    <col min="29" max="30" width="9.140625" style="33" customWidth="1"/>
    <col min="31" max="16384" width="9.140625" style="32" customWidth="1"/>
  </cols>
  <sheetData>
    <row r="1" spans="17:30" s="17" customFormat="1" ht="15"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</row>
    <row r="2" spans="1:30" s="17" customFormat="1" ht="15">
      <c r="A2" s="91" t="s">
        <v>6</v>
      </c>
      <c r="B2" s="91"/>
      <c r="C2" s="91"/>
      <c r="D2" s="91"/>
      <c r="E2" s="91"/>
      <c r="F2" s="91"/>
      <c r="G2" s="91"/>
      <c r="H2" s="91"/>
      <c r="I2" s="2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9"/>
    </row>
    <row r="3" spans="12:30" s="17" customFormat="1" ht="15">
      <c r="L3" s="91" t="s">
        <v>8</v>
      </c>
      <c r="M3" s="9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9"/>
    </row>
    <row r="4" spans="1:30" s="17" customFormat="1" ht="18" customHeight="1">
      <c r="A4" s="92" t="s">
        <v>13</v>
      </c>
      <c r="B4" s="92"/>
      <c r="C4" s="92"/>
      <c r="D4" s="92"/>
      <c r="E4" s="92"/>
      <c r="F4" s="92"/>
      <c r="G4" s="92"/>
      <c r="H4" s="92"/>
      <c r="I4" s="21"/>
      <c r="L4" s="17">
        <f>SUM(E7:O7)/8</f>
        <v>7.75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/>
      <c r="AD4" s="19"/>
    </row>
    <row r="5" spans="1:30" s="17" customFormat="1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  <c r="AD5" s="19"/>
    </row>
    <row r="6" spans="1:30" s="25" customFormat="1" ht="15" customHeight="1">
      <c r="A6" s="93" t="s">
        <v>0</v>
      </c>
      <c r="B6" s="88" t="s">
        <v>1</v>
      </c>
      <c r="C6" s="88" t="s">
        <v>7</v>
      </c>
      <c r="D6" s="22" t="s">
        <v>2</v>
      </c>
      <c r="E6" s="22" t="s">
        <v>26</v>
      </c>
      <c r="F6" s="22" t="s">
        <v>27</v>
      </c>
      <c r="G6" s="22" t="s">
        <v>28</v>
      </c>
      <c r="H6" s="22" t="s">
        <v>20</v>
      </c>
      <c r="I6" s="22" t="s">
        <v>23</v>
      </c>
      <c r="J6" s="22" t="s">
        <v>21</v>
      </c>
      <c r="K6" s="22" t="s">
        <v>25</v>
      </c>
      <c r="L6" s="22" t="s">
        <v>18</v>
      </c>
      <c r="M6" s="22" t="s">
        <v>22</v>
      </c>
      <c r="N6" s="22" t="s">
        <v>29</v>
      </c>
      <c r="O6" s="22" t="s">
        <v>30</v>
      </c>
      <c r="P6" s="88" t="s">
        <v>3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/>
      <c r="AD6" s="24"/>
    </row>
    <row r="7" spans="1:30" s="25" customFormat="1" ht="14.25" customHeight="1">
      <c r="A7" s="94"/>
      <c r="B7" s="89"/>
      <c r="C7" s="89"/>
      <c r="D7" s="26" t="s">
        <v>4</v>
      </c>
      <c r="E7" s="27">
        <f>COUNTIF(E9:E59,"&gt;0")</f>
        <v>5</v>
      </c>
      <c r="F7" s="27">
        <f>COUNTIF(F9:F59,"&gt;0")</f>
        <v>6</v>
      </c>
      <c r="G7" s="27">
        <f aca="true" t="shared" si="0" ref="G7:O7">COUNTIF(G9:G59,"&gt;0")</f>
        <v>7</v>
      </c>
      <c r="H7" s="27">
        <f t="shared" si="0"/>
        <v>4</v>
      </c>
      <c r="I7" s="27">
        <f t="shared" si="0"/>
        <v>0</v>
      </c>
      <c r="J7" s="27">
        <f t="shared" si="0"/>
        <v>9</v>
      </c>
      <c r="K7" s="27">
        <f t="shared" si="0"/>
        <v>5</v>
      </c>
      <c r="L7" s="27">
        <f t="shared" si="0"/>
        <v>4</v>
      </c>
      <c r="M7" s="27">
        <f t="shared" si="0"/>
        <v>4</v>
      </c>
      <c r="N7" s="27">
        <f t="shared" si="0"/>
        <v>10</v>
      </c>
      <c r="O7" s="27">
        <f t="shared" si="0"/>
        <v>8</v>
      </c>
      <c r="P7" s="89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</row>
    <row r="8" spans="1:30" s="25" customFormat="1" ht="14.25" customHeight="1">
      <c r="A8" s="95"/>
      <c r="B8" s="96"/>
      <c r="C8" s="96"/>
      <c r="D8" s="26" t="s">
        <v>5</v>
      </c>
      <c r="E8" s="26">
        <v>1</v>
      </c>
      <c r="F8" s="26">
        <v>1</v>
      </c>
      <c r="G8" s="27">
        <v>1.1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1.2</v>
      </c>
      <c r="O8" s="27">
        <v>1</v>
      </c>
      <c r="P8" s="90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4"/>
    </row>
    <row r="9" spans="1:41" ht="33" customHeight="1">
      <c r="A9" s="38">
        <v>1</v>
      </c>
      <c r="B9" s="1" t="s">
        <v>58</v>
      </c>
      <c r="C9" s="54" t="s">
        <v>31</v>
      </c>
      <c r="D9" s="50" t="s">
        <v>162</v>
      </c>
      <c r="E9" s="3">
        <v>1</v>
      </c>
      <c r="F9" s="3">
        <v>1</v>
      </c>
      <c r="G9" s="2">
        <v>2</v>
      </c>
      <c r="H9" s="2">
        <v>2</v>
      </c>
      <c r="I9" s="2"/>
      <c r="J9" s="2">
        <v>2</v>
      </c>
      <c r="K9" s="2">
        <v>3</v>
      </c>
      <c r="L9" s="2"/>
      <c r="M9" s="2"/>
      <c r="N9" s="2">
        <v>5</v>
      </c>
      <c r="O9" s="2">
        <v>2</v>
      </c>
      <c r="P9" s="37">
        <f>AB9</f>
        <v>5053.283348685387</v>
      </c>
      <c r="Q9" s="28">
        <f aca="true" t="shared" si="1" ref="Q9:Q19">IF(OR(E9="",E9="-"),0,E$8*(101+1000*LOG10(E$7/E9)))</f>
        <v>799.9700043360189</v>
      </c>
      <c r="R9" s="28">
        <f aca="true" t="shared" si="2" ref="R9:R19">IF(OR(F9="",F9="-"),0,F$8*(101+1000*LOG10(F$7/F9)))</f>
        <v>879.1512503836436</v>
      </c>
      <c r="S9" s="28">
        <f aca="true" t="shared" si="3" ref="S9:S19">IF(OR(G9="",G9="-"),0,G$8*(101+1000*LOG10(G$7/G9)))</f>
        <v>709.5748487853033</v>
      </c>
      <c r="T9" s="28">
        <f aca="true" t="shared" si="4" ref="T9:T19">IF(OR(H9="",H9="-"),0,H$8*(101+1000*LOG10(H$7/H9)))</f>
        <v>402.0299956639812</v>
      </c>
      <c r="U9" s="28">
        <f aca="true" t="shared" si="5" ref="U9:U19">IF(OR(I9="",I9="-"),0,I$8*(101+1000*LOG10(I$7/I9)))</f>
        <v>0</v>
      </c>
      <c r="V9" s="28">
        <f aca="true" t="shared" si="6" ref="V9:V19">IF(OR(J9="",J9="-"),0,J$8*(101+1000*LOG10(J$7/J9)))</f>
        <v>754.2125137753437</v>
      </c>
      <c r="W9" s="28">
        <f aca="true" t="shared" si="7" ref="W9:W19">IF(OR(K9="",K9="-"),0,K$8*(101+1000*LOG10(K$7/K9)))</f>
        <v>322.8487496163564</v>
      </c>
      <c r="X9" s="28">
        <f aca="true" t="shared" si="8" ref="X9:X19">IF(OR(L9="",L9="-"),0,L$8*(101+1000*LOG10(L$7/L9)))</f>
        <v>0</v>
      </c>
      <c r="Y9" s="28">
        <f aca="true" t="shared" si="9" ref="Y9:Y19">IF(OR(M9="",M9="-"),0,M$8*(101+1000*LOG10(M$7/M9)))</f>
        <v>0</v>
      </c>
      <c r="Z9" s="28">
        <f aca="true" t="shared" si="10" ref="Z9:Z19">IF(OR(N9="",N9="-"),0,N$8*(101+1000*LOG10(N$7/N9)))</f>
        <v>482.43599479677744</v>
      </c>
      <c r="AA9" s="28">
        <f aca="true" t="shared" si="11" ref="AA9:AA19">IF(OR(O9="",O9="-"),0,O$8*(101+1000*LOG10(O$7/O9)))</f>
        <v>703.0599913279624</v>
      </c>
      <c r="AB9" s="29">
        <f aca="true" t="shared" si="12" ref="AB9:AB55">SUM(Q9:AA9)</f>
        <v>5053.283348685387</v>
      </c>
      <c r="AC9" s="30"/>
      <c r="AD9" s="30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33" customHeight="1">
      <c r="A10" s="38">
        <v>2</v>
      </c>
      <c r="B10" s="1" t="s">
        <v>66</v>
      </c>
      <c r="C10" s="56" t="s">
        <v>65</v>
      </c>
      <c r="D10" s="61" t="s">
        <v>163</v>
      </c>
      <c r="E10" s="38"/>
      <c r="F10" s="38"/>
      <c r="G10" s="2">
        <v>1</v>
      </c>
      <c r="H10" s="2"/>
      <c r="I10" s="2"/>
      <c r="J10" s="2">
        <v>4</v>
      </c>
      <c r="K10" s="2">
        <v>2</v>
      </c>
      <c r="L10" s="2"/>
      <c r="M10" s="2"/>
      <c r="N10" s="2">
        <v>3</v>
      </c>
      <c r="O10" s="2"/>
      <c r="P10" s="37">
        <f>AB10</f>
        <v>2741.484865135488</v>
      </c>
      <c r="Q10" s="28">
        <f t="shared" si="1"/>
        <v>0</v>
      </c>
      <c r="R10" s="28">
        <f t="shared" si="2"/>
        <v>0</v>
      </c>
      <c r="S10" s="28">
        <f t="shared" si="3"/>
        <v>1040.7078440156827</v>
      </c>
      <c r="T10" s="28">
        <f t="shared" si="4"/>
        <v>0</v>
      </c>
      <c r="U10" s="28">
        <f t="shared" si="5"/>
        <v>0</v>
      </c>
      <c r="V10" s="28">
        <f t="shared" si="6"/>
        <v>453.18251811136247</v>
      </c>
      <c r="W10" s="28">
        <f t="shared" si="7"/>
        <v>498.9400086720376</v>
      </c>
      <c r="X10" s="28">
        <f t="shared" si="8"/>
        <v>0</v>
      </c>
      <c r="Y10" s="28">
        <f t="shared" si="9"/>
        <v>0</v>
      </c>
      <c r="Z10" s="28">
        <f t="shared" si="10"/>
        <v>748.6544943364052</v>
      </c>
      <c r="AA10" s="28">
        <f t="shared" si="11"/>
        <v>0</v>
      </c>
      <c r="AB10" s="29">
        <f t="shared" si="12"/>
        <v>2741.484865135488</v>
      </c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33" customHeight="1">
      <c r="A11" s="38">
        <v>3</v>
      </c>
      <c r="B11" s="1" t="s">
        <v>57</v>
      </c>
      <c r="C11" s="55" t="s">
        <v>32</v>
      </c>
      <c r="D11" s="52" t="s">
        <v>169</v>
      </c>
      <c r="E11" s="9">
        <v>2</v>
      </c>
      <c r="F11" s="4">
        <v>3</v>
      </c>
      <c r="G11" s="2">
        <v>3</v>
      </c>
      <c r="H11" s="2"/>
      <c r="I11" s="2"/>
      <c r="J11" s="2"/>
      <c r="K11" s="2">
        <v>4</v>
      </c>
      <c r="L11" s="2"/>
      <c r="M11" s="2"/>
      <c r="N11" s="2">
        <v>4</v>
      </c>
      <c r="O11" s="2">
        <v>4</v>
      </c>
      <c r="P11" s="37">
        <f>AB11</f>
        <v>2615.5124872385554</v>
      </c>
      <c r="Q11" s="28">
        <f t="shared" si="1"/>
        <v>498.9400086720376</v>
      </c>
      <c r="R11" s="28">
        <f t="shared" si="2"/>
        <v>402.0299956639812</v>
      </c>
      <c r="S11" s="28">
        <f t="shared" si="3"/>
        <v>515.8744638240539</v>
      </c>
      <c r="T11" s="28">
        <f t="shared" si="4"/>
        <v>0</v>
      </c>
      <c r="U11" s="28">
        <f t="shared" si="5"/>
        <v>0</v>
      </c>
      <c r="V11" s="28">
        <f t="shared" si="6"/>
        <v>0</v>
      </c>
      <c r="W11" s="28">
        <f t="shared" si="7"/>
        <v>197.9100130080564</v>
      </c>
      <c r="X11" s="28">
        <f t="shared" si="8"/>
        <v>0</v>
      </c>
      <c r="Y11" s="28">
        <f t="shared" si="9"/>
        <v>0</v>
      </c>
      <c r="Z11" s="28">
        <f t="shared" si="10"/>
        <v>598.7280104064452</v>
      </c>
      <c r="AA11" s="28">
        <f t="shared" si="11"/>
        <v>402.0299956639812</v>
      </c>
      <c r="AB11" s="29">
        <f t="shared" si="12"/>
        <v>2615.5124872385554</v>
      </c>
      <c r="AC11" s="30"/>
      <c r="AD11" s="30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33" customHeight="1">
      <c r="A12" s="38">
        <v>4</v>
      </c>
      <c r="B12" s="4"/>
      <c r="C12" s="36" t="s">
        <v>318</v>
      </c>
      <c r="D12" s="4" t="s">
        <v>319</v>
      </c>
      <c r="E12" s="4"/>
      <c r="F12" s="4"/>
      <c r="G12" s="2"/>
      <c r="H12" s="2"/>
      <c r="I12" s="2"/>
      <c r="J12" s="2"/>
      <c r="K12" s="2"/>
      <c r="L12" s="2"/>
      <c r="M12" s="2"/>
      <c r="N12" s="2">
        <v>1</v>
      </c>
      <c r="O12" s="2">
        <v>1</v>
      </c>
      <c r="P12" s="37">
        <f>AB12</f>
        <v>2325.289986991944</v>
      </c>
      <c r="Q12" s="28">
        <f t="shared" si="1"/>
        <v>0</v>
      </c>
      <c r="R12" s="28">
        <f t="shared" si="2"/>
        <v>0</v>
      </c>
      <c r="S12" s="28">
        <f t="shared" si="3"/>
        <v>0</v>
      </c>
      <c r="T12" s="28">
        <f t="shared" si="4"/>
        <v>0</v>
      </c>
      <c r="U12" s="28">
        <f t="shared" si="5"/>
        <v>0</v>
      </c>
      <c r="V12" s="28">
        <f t="shared" si="6"/>
        <v>0</v>
      </c>
      <c r="W12" s="28">
        <f t="shared" si="7"/>
        <v>0</v>
      </c>
      <c r="X12" s="28">
        <f t="shared" si="8"/>
        <v>0</v>
      </c>
      <c r="Y12" s="28">
        <f t="shared" si="9"/>
        <v>0</v>
      </c>
      <c r="Z12" s="28">
        <f t="shared" si="10"/>
        <v>1321.2</v>
      </c>
      <c r="AA12" s="28">
        <f t="shared" si="11"/>
        <v>1004.0899869919435</v>
      </c>
      <c r="AB12" s="29">
        <f t="shared" si="12"/>
        <v>2325.289986991944</v>
      </c>
      <c r="AC12" s="30"/>
      <c r="AD12" s="30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33" customHeight="1">
      <c r="A13" s="38">
        <v>5</v>
      </c>
      <c r="B13" s="1"/>
      <c r="C13" s="1" t="s">
        <v>55</v>
      </c>
      <c r="D13" s="1" t="s">
        <v>165</v>
      </c>
      <c r="E13" s="1"/>
      <c r="F13" s="8">
        <v>2</v>
      </c>
      <c r="G13" s="2"/>
      <c r="H13" s="2"/>
      <c r="I13" s="2"/>
      <c r="J13" s="2">
        <v>3</v>
      </c>
      <c r="K13" s="2">
        <v>1</v>
      </c>
      <c r="L13" s="2"/>
      <c r="M13" s="2"/>
      <c r="N13" s="2"/>
      <c r="O13" s="2"/>
      <c r="P13" s="37">
        <f>AB13</f>
        <v>1956.2125137753437</v>
      </c>
      <c r="Q13" s="28">
        <f t="shared" si="1"/>
        <v>0</v>
      </c>
      <c r="R13" s="28">
        <f t="shared" si="2"/>
        <v>578.1212547196624</v>
      </c>
      <c r="S13" s="28">
        <f t="shared" si="3"/>
        <v>0</v>
      </c>
      <c r="T13" s="28">
        <f t="shared" si="4"/>
        <v>0</v>
      </c>
      <c r="U13" s="28">
        <f t="shared" si="5"/>
        <v>0</v>
      </c>
      <c r="V13" s="28">
        <f t="shared" si="6"/>
        <v>578.1212547196624</v>
      </c>
      <c r="W13" s="28">
        <f t="shared" si="7"/>
        <v>799.9700043360189</v>
      </c>
      <c r="X13" s="28">
        <f t="shared" si="8"/>
        <v>0</v>
      </c>
      <c r="Y13" s="28">
        <f t="shared" si="9"/>
        <v>0</v>
      </c>
      <c r="Z13" s="28">
        <f t="shared" si="10"/>
        <v>0</v>
      </c>
      <c r="AA13" s="28">
        <f t="shared" si="11"/>
        <v>0</v>
      </c>
      <c r="AB13" s="29">
        <f t="shared" si="12"/>
        <v>1956.2125137753437</v>
      </c>
      <c r="AC13" s="30"/>
      <c r="AD13" s="30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33" customHeight="1">
      <c r="A14" s="38">
        <v>6</v>
      </c>
      <c r="B14" s="1" t="s">
        <v>56</v>
      </c>
      <c r="C14" s="1" t="s">
        <v>234</v>
      </c>
      <c r="D14" s="1" t="s">
        <v>168</v>
      </c>
      <c r="E14" s="4"/>
      <c r="F14" s="4">
        <v>4</v>
      </c>
      <c r="G14" s="2">
        <v>7</v>
      </c>
      <c r="H14" s="2"/>
      <c r="I14" s="2"/>
      <c r="J14" s="2">
        <v>1</v>
      </c>
      <c r="K14" s="2"/>
      <c r="L14" s="2"/>
      <c r="M14" s="2"/>
      <c r="N14" s="2"/>
      <c r="O14" s="2"/>
      <c r="P14" s="37">
        <f>AB14</f>
        <v>1443.433768495006</v>
      </c>
      <c r="Q14" s="28">
        <f t="shared" si="1"/>
        <v>0</v>
      </c>
      <c r="R14" s="28">
        <f t="shared" si="2"/>
        <v>277.09125905568123</v>
      </c>
      <c r="S14" s="28">
        <f t="shared" si="3"/>
        <v>111.10000000000001</v>
      </c>
      <c r="T14" s="28">
        <f t="shared" si="4"/>
        <v>0</v>
      </c>
      <c r="U14" s="28">
        <f t="shared" si="5"/>
        <v>0</v>
      </c>
      <c r="V14" s="28">
        <f t="shared" si="6"/>
        <v>1055.2425094393247</v>
      </c>
      <c r="W14" s="28">
        <f t="shared" si="7"/>
        <v>0</v>
      </c>
      <c r="X14" s="28">
        <f t="shared" si="8"/>
        <v>0</v>
      </c>
      <c r="Y14" s="28">
        <f t="shared" si="9"/>
        <v>0</v>
      </c>
      <c r="Z14" s="28">
        <f t="shared" si="10"/>
        <v>0</v>
      </c>
      <c r="AA14" s="28">
        <f t="shared" si="11"/>
        <v>0</v>
      </c>
      <c r="AB14" s="29">
        <f t="shared" si="12"/>
        <v>1443.433768495006</v>
      </c>
      <c r="AC14" s="30"/>
      <c r="AD14" s="30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ht="33" customHeight="1">
      <c r="A15" s="38">
        <v>7</v>
      </c>
      <c r="B15" s="1"/>
      <c r="C15" s="55" t="s">
        <v>33</v>
      </c>
      <c r="D15" s="52" t="s">
        <v>167</v>
      </c>
      <c r="E15" s="3">
        <v>3</v>
      </c>
      <c r="F15" s="3">
        <v>6</v>
      </c>
      <c r="G15" s="2"/>
      <c r="H15" s="2"/>
      <c r="I15" s="2"/>
      <c r="J15" s="2"/>
      <c r="K15" s="2"/>
      <c r="L15" s="2">
        <v>1</v>
      </c>
      <c r="M15" s="2"/>
      <c r="N15" s="2">
        <v>7</v>
      </c>
      <c r="O15" s="2"/>
      <c r="P15" s="37">
        <f>AB15</f>
        <v>1433.9910929272105</v>
      </c>
      <c r="Q15" s="28">
        <f t="shared" si="1"/>
        <v>322.8487496163564</v>
      </c>
      <c r="R15" s="28">
        <f t="shared" si="2"/>
        <v>101</v>
      </c>
      <c r="S15" s="28">
        <f t="shared" si="3"/>
        <v>0</v>
      </c>
      <c r="T15" s="28">
        <f t="shared" si="4"/>
        <v>0</v>
      </c>
      <c r="U15" s="28">
        <f t="shared" si="5"/>
        <v>0</v>
      </c>
      <c r="V15" s="28">
        <f t="shared" si="6"/>
        <v>0</v>
      </c>
      <c r="W15" s="28">
        <f t="shared" si="7"/>
        <v>0</v>
      </c>
      <c r="X15" s="28">
        <f t="shared" si="8"/>
        <v>703.0599913279624</v>
      </c>
      <c r="Y15" s="28">
        <f t="shared" si="9"/>
        <v>0</v>
      </c>
      <c r="Z15" s="28">
        <f t="shared" si="10"/>
        <v>307.0823519828918</v>
      </c>
      <c r="AA15" s="28">
        <f t="shared" si="11"/>
        <v>0</v>
      </c>
      <c r="AB15" s="29">
        <f t="shared" si="12"/>
        <v>1433.9910929272105</v>
      </c>
      <c r="AC15" s="30"/>
      <c r="AD15" s="30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ht="33" customHeight="1">
      <c r="A16" s="38">
        <v>8</v>
      </c>
      <c r="B16" s="8"/>
      <c r="C16" s="1" t="s">
        <v>69</v>
      </c>
      <c r="D16" s="1" t="s">
        <v>320</v>
      </c>
      <c r="E16" s="9"/>
      <c r="F16" s="3"/>
      <c r="G16" s="2">
        <v>6</v>
      </c>
      <c r="H16" s="2"/>
      <c r="I16" s="2"/>
      <c r="J16" s="2"/>
      <c r="K16" s="2"/>
      <c r="L16" s="2"/>
      <c r="M16" s="2"/>
      <c r="N16" s="2">
        <v>2</v>
      </c>
      <c r="O16" s="2"/>
      <c r="P16" s="37">
        <f>AB16</f>
        <v>1144.7054737968972</v>
      </c>
      <c r="Q16" s="28">
        <f t="shared" si="1"/>
        <v>0</v>
      </c>
      <c r="R16" s="28">
        <f t="shared" si="2"/>
        <v>0</v>
      </c>
      <c r="S16" s="28">
        <f t="shared" si="3"/>
        <v>184.74146859367457</v>
      </c>
      <c r="T16" s="28">
        <f t="shared" si="4"/>
        <v>0</v>
      </c>
      <c r="U16" s="28">
        <f t="shared" si="5"/>
        <v>0</v>
      </c>
      <c r="V16" s="28">
        <f t="shared" si="6"/>
        <v>0</v>
      </c>
      <c r="W16" s="28">
        <f t="shared" si="7"/>
        <v>0</v>
      </c>
      <c r="X16" s="28">
        <f t="shared" si="8"/>
        <v>0</v>
      </c>
      <c r="Y16" s="28">
        <f t="shared" si="9"/>
        <v>0</v>
      </c>
      <c r="Z16" s="28">
        <f t="shared" si="10"/>
        <v>959.9640052032225</v>
      </c>
      <c r="AA16" s="28">
        <f t="shared" si="11"/>
        <v>0</v>
      </c>
      <c r="AB16" s="29">
        <f t="shared" si="12"/>
        <v>1144.7054737968972</v>
      </c>
      <c r="AC16" s="30"/>
      <c r="AD16" s="30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33" customHeight="1">
      <c r="A17" s="38">
        <v>9</v>
      </c>
      <c r="B17" s="8" t="s">
        <v>272</v>
      </c>
      <c r="C17" s="8" t="s">
        <v>268</v>
      </c>
      <c r="D17" s="8" t="s">
        <v>276</v>
      </c>
      <c r="E17" s="8"/>
      <c r="F17" s="8"/>
      <c r="G17" s="2"/>
      <c r="H17" s="2"/>
      <c r="I17" s="2"/>
      <c r="J17" s="2"/>
      <c r="K17" s="2"/>
      <c r="L17" s="2"/>
      <c r="M17" s="2">
        <v>1</v>
      </c>
      <c r="N17" s="2">
        <v>9</v>
      </c>
      <c r="O17" s="2"/>
      <c r="P17" s="37">
        <f>AB17</f>
        <v>879.1689800007725</v>
      </c>
      <c r="Q17" s="28">
        <f t="shared" si="1"/>
        <v>0</v>
      </c>
      <c r="R17" s="28">
        <f t="shared" si="2"/>
        <v>0</v>
      </c>
      <c r="S17" s="28">
        <f t="shared" si="3"/>
        <v>0</v>
      </c>
      <c r="T17" s="28">
        <f t="shared" si="4"/>
        <v>0</v>
      </c>
      <c r="U17" s="28">
        <f t="shared" si="5"/>
        <v>0</v>
      </c>
      <c r="V17" s="28">
        <f t="shared" si="6"/>
        <v>0</v>
      </c>
      <c r="W17" s="28">
        <f t="shared" si="7"/>
        <v>0</v>
      </c>
      <c r="X17" s="28">
        <f t="shared" si="8"/>
        <v>0</v>
      </c>
      <c r="Y17" s="28">
        <f t="shared" si="9"/>
        <v>703.0599913279624</v>
      </c>
      <c r="Z17" s="28">
        <f t="shared" si="10"/>
        <v>176.10898867281017</v>
      </c>
      <c r="AA17" s="28">
        <f t="shared" si="11"/>
        <v>0</v>
      </c>
      <c r="AB17" s="29">
        <f t="shared" si="12"/>
        <v>879.1689800007725</v>
      </c>
      <c r="AC17" s="30"/>
      <c r="AD17" s="30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33" customHeight="1">
      <c r="A18" s="38">
        <v>10</v>
      </c>
      <c r="B18" s="1" t="s">
        <v>228</v>
      </c>
      <c r="C18" s="1" t="s">
        <v>226</v>
      </c>
      <c r="D18" s="1" t="s">
        <v>227</v>
      </c>
      <c r="E18" s="1"/>
      <c r="F18" s="3"/>
      <c r="G18" s="2"/>
      <c r="H18" s="2"/>
      <c r="I18" s="2"/>
      <c r="J18" s="2"/>
      <c r="K18" s="2">
        <v>5</v>
      </c>
      <c r="L18" s="2">
        <v>2</v>
      </c>
      <c r="M18" s="2"/>
      <c r="N18" s="2"/>
      <c r="O18" s="2">
        <v>5</v>
      </c>
      <c r="P18" s="37">
        <f>AB18</f>
        <v>808.149978319906</v>
      </c>
      <c r="Q18" s="28">
        <f t="shared" si="1"/>
        <v>0</v>
      </c>
      <c r="R18" s="28">
        <f t="shared" si="2"/>
        <v>0</v>
      </c>
      <c r="S18" s="28">
        <f t="shared" si="3"/>
        <v>0</v>
      </c>
      <c r="T18" s="28">
        <f t="shared" si="4"/>
        <v>0</v>
      </c>
      <c r="U18" s="28">
        <f t="shared" si="5"/>
        <v>0</v>
      </c>
      <c r="V18" s="28">
        <f t="shared" si="6"/>
        <v>0</v>
      </c>
      <c r="W18" s="28">
        <f t="shared" si="7"/>
        <v>101</v>
      </c>
      <c r="X18" s="28">
        <f t="shared" si="8"/>
        <v>402.0299956639812</v>
      </c>
      <c r="Y18" s="28">
        <f t="shared" si="9"/>
        <v>0</v>
      </c>
      <c r="Z18" s="28">
        <f t="shared" si="10"/>
        <v>0</v>
      </c>
      <c r="AA18" s="28">
        <f t="shared" si="11"/>
        <v>305.1199826559248</v>
      </c>
      <c r="AB18" s="29">
        <f t="shared" si="12"/>
        <v>808.149978319906</v>
      </c>
      <c r="AC18" s="30"/>
      <c r="AD18" s="30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33" customHeight="1">
      <c r="A19" s="38">
        <v>11</v>
      </c>
      <c r="B19" s="3" t="s">
        <v>116</v>
      </c>
      <c r="C19" s="1" t="s">
        <v>114</v>
      </c>
      <c r="D19" s="1" t="s">
        <v>115</v>
      </c>
      <c r="E19" s="1"/>
      <c r="F19" s="3"/>
      <c r="G19" s="2"/>
      <c r="H19" s="2">
        <v>1</v>
      </c>
      <c r="I19" s="2"/>
      <c r="J19" s="2"/>
      <c r="K19" s="2"/>
      <c r="L19" s="2"/>
      <c r="M19" s="2"/>
      <c r="N19" s="2"/>
      <c r="O19" s="2"/>
      <c r="P19" s="37">
        <f>AB19</f>
        <v>703.0599913279624</v>
      </c>
      <c r="Q19" s="28">
        <f t="shared" si="1"/>
        <v>0</v>
      </c>
      <c r="R19" s="28">
        <f t="shared" si="2"/>
        <v>0</v>
      </c>
      <c r="S19" s="28">
        <f t="shared" si="3"/>
        <v>0</v>
      </c>
      <c r="T19" s="28">
        <f t="shared" si="4"/>
        <v>703.0599913279624</v>
      </c>
      <c r="U19" s="28">
        <f t="shared" si="5"/>
        <v>0</v>
      </c>
      <c r="V19" s="28">
        <f t="shared" si="6"/>
        <v>0</v>
      </c>
      <c r="W19" s="28">
        <f t="shared" si="7"/>
        <v>0</v>
      </c>
      <c r="X19" s="28">
        <f t="shared" si="8"/>
        <v>0</v>
      </c>
      <c r="Y19" s="28">
        <f t="shared" si="9"/>
        <v>0</v>
      </c>
      <c r="Z19" s="28">
        <f t="shared" si="10"/>
        <v>0</v>
      </c>
      <c r="AA19" s="28">
        <f t="shared" si="11"/>
        <v>0</v>
      </c>
      <c r="AB19" s="29">
        <f t="shared" si="12"/>
        <v>703.0599913279624</v>
      </c>
      <c r="AC19" s="30"/>
      <c r="AD19" s="30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33" customHeight="1">
      <c r="A20" s="38">
        <v>12</v>
      </c>
      <c r="B20" s="38" t="s">
        <v>68</v>
      </c>
      <c r="C20" s="1" t="s">
        <v>67</v>
      </c>
      <c r="D20" s="1" t="s">
        <v>164</v>
      </c>
      <c r="E20" s="38"/>
      <c r="F20" s="38"/>
      <c r="G20" s="2">
        <v>4</v>
      </c>
      <c r="H20" s="3">
        <v>3</v>
      </c>
      <c r="I20" s="3"/>
      <c r="J20" s="3"/>
      <c r="K20" s="2"/>
      <c r="L20" s="2"/>
      <c r="M20" s="2"/>
      <c r="N20" s="2"/>
      <c r="O20" s="2"/>
      <c r="P20" s="37">
        <f>AB20</f>
        <v>604.3805901632239</v>
      </c>
      <c r="Q20" s="28">
        <f aca="true" t="shared" si="13" ref="Q20:AA21">IF(OR(E20="",E20="-"),0,E$8*(101+1000*LOG10(E$7/E20)))</f>
        <v>0</v>
      </c>
      <c r="R20" s="28">
        <f t="shared" si="13"/>
        <v>0</v>
      </c>
      <c r="S20" s="28">
        <f t="shared" si="13"/>
        <v>378.44185355492397</v>
      </c>
      <c r="T20" s="28">
        <f t="shared" si="13"/>
        <v>225.93873660829993</v>
      </c>
      <c r="U20" s="28">
        <f t="shared" si="13"/>
        <v>0</v>
      </c>
      <c r="V20" s="28">
        <f t="shared" si="13"/>
        <v>0</v>
      </c>
      <c r="W20" s="28">
        <f t="shared" si="13"/>
        <v>0</v>
      </c>
      <c r="X20" s="28">
        <f t="shared" si="13"/>
        <v>0</v>
      </c>
      <c r="Y20" s="28">
        <f t="shared" si="13"/>
        <v>0</v>
      </c>
      <c r="Z20" s="28">
        <f t="shared" si="13"/>
        <v>0</v>
      </c>
      <c r="AA20" s="28">
        <f t="shared" si="13"/>
        <v>0</v>
      </c>
      <c r="AB20" s="29">
        <f>SUM(Q20:AA20)</f>
        <v>604.3805901632239</v>
      </c>
      <c r="AC20" s="30"/>
      <c r="AD20" s="30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1" ht="33" customHeight="1">
      <c r="A21" s="38">
        <v>13</v>
      </c>
      <c r="B21" s="3" t="s">
        <v>388</v>
      </c>
      <c r="C21" s="3" t="s">
        <v>386</v>
      </c>
      <c r="D21" s="3" t="s">
        <v>387</v>
      </c>
      <c r="E21" s="3"/>
      <c r="F21" s="3"/>
      <c r="G21" s="2"/>
      <c r="H21" s="2"/>
      <c r="I21" s="2"/>
      <c r="J21" s="2"/>
      <c r="K21" s="2"/>
      <c r="L21" s="2"/>
      <c r="M21" s="2"/>
      <c r="N21" s="2"/>
      <c r="O21" s="2">
        <v>3</v>
      </c>
      <c r="P21" s="37">
        <f>AB21</f>
        <v>526.9687322722812</v>
      </c>
      <c r="Q21" s="28">
        <f t="shared" si="13"/>
        <v>0</v>
      </c>
      <c r="R21" s="28">
        <f t="shared" si="13"/>
        <v>0</v>
      </c>
      <c r="S21" s="28">
        <f t="shared" si="13"/>
        <v>0</v>
      </c>
      <c r="T21" s="28">
        <f t="shared" si="13"/>
        <v>0</v>
      </c>
      <c r="U21" s="28">
        <f t="shared" si="13"/>
        <v>0</v>
      </c>
      <c r="V21" s="28">
        <f t="shared" si="13"/>
        <v>0</v>
      </c>
      <c r="W21" s="28">
        <f t="shared" si="13"/>
        <v>0</v>
      </c>
      <c r="X21" s="28">
        <f t="shared" si="13"/>
        <v>0</v>
      </c>
      <c r="Y21" s="28">
        <f t="shared" si="13"/>
        <v>0</v>
      </c>
      <c r="Z21" s="28">
        <f t="shared" si="13"/>
        <v>0</v>
      </c>
      <c r="AA21" s="28">
        <f t="shared" si="13"/>
        <v>526.9687322722812</v>
      </c>
      <c r="AB21" s="29">
        <f>SUM(Q21:AA21)</f>
        <v>526.9687322722812</v>
      </c>
      <c r="AC21" s="30"/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</row>
    <row r="22" spans="1:41" ht="33" customHeight="1">
      <c r="A22" s="38">
        <v>14</v>
      </c>
      <c r="B22" s="62"/>
      <c r="C22" s="1" t="s">
        <v>59</v>
      </c>
      <c r="D22" s="1" t="s">
        <v>166</v>
      </c>
      <c r="E22" s="3"/>
      <c r="F22" s="3">
        <v>5</v>
      </c>
      <c r="G22" s="2">
        <v>5</v>
      </c>
      <c r="H22" s="2"/>
      <c r="I22" s="2"/>
      <c r="J22" s="2"/>
      <c r="K22" s="2"/>
      <c r="L22" s="2"/>
      <c r="M22" s="2"/>
      <c r="N22" s="2"/>
      <c r="O22" s="2"/>
      <c r="P22" s="37">
        <f>AB22</f>
        <v>452.02208529368664</v>
      </c>
      <c r="Q22" s="28">
        <f aca="true" t="shared" si="14" ref="Q22:Q27">IF(OR(E22="",E22="-"),0,E$8*(101+1000*LOG10(E$7/E22)))</f>
        <v>0</v>
      </c>
      <c r="R22" s="28">
        <f aca="true" t="shared" si="15" ref="R22:R27">IF(OR(F22="",F22="-"),0,F$8*(101+1000*LOG10(F$7/F22)))</f>
        <v>180.18124604762482</v>
      </c>
      <c r="S22" s="28">
        <f aca="true" t="shared" si="16" ref="S22:S27">IF(OR(G22="",G22="-"),0,G$8*(101+1000*LOG10(G$7/G22)))</f>
        <v>271.8408392460618</v>
      </c>
      <c r="T22" s="28">
        <f aca="true" t="shared" si="17" ref="T22:T27">IF(OR(H22="",H22="-"),0,H$8*(101+1000*LOG10(H$7/H22)))</f>
        <v>0</v>
      </c>
      <c r="U22" s="28">
        <f aca="true" t="shared" si="18" ref="U22:U27">IF(OR(I22="",I22="-"),0,I$8*(101+1000*LOG10(I$7/I22)))</f>
        <v>0</v>
      </c>
      <c r="V22" s="28">
        <f aca="true" t="shared" si="19" ref="V22:V27">IF(OR(J22="",J22="-"),0,J$8*(101+1000*LOG10(J$7/J22)))</f>
        <v>0</v>
      </c>
      <c r="W22" s="28">
        <f aca="true" t="shared" si="20" ref="W22:W27">IF(OR(K22="",K22="-"),0,K$8*(101+1000*LOG10(K$7/K22)))</f>
        <v>0</v>
      </c>
      <c r="X22" s="28">
        <f aca="true" t="shared" si="21" ref="X22:X27">IF(OR(L22="",L22="-"),0,L$8*(101+1000*LOG10(L$7/L22)))</f>
        <v>0</v>
      </c>
      <c r="Y22" s="28">
        <f aca="true" t="shared" si="22" ref="Y22:Y27">IF(OR(M22="",M22="-"),0,M$8*(101+1000*LOG10(M$7/M22)))</f>
        <v>0</v>
      </c>
      <c r="Z22" s="28">
        <f aca="true" t="shared" si="23" ref="Z22:Z27">IF(OR(N22="",N22="-"),0,N$8*(101+1000*LOG10(N$7/N22)))</f>
        <v>0</v>
      </c>
      <c r="AA22" s="28">
        <f aca="true" t="shared" si="24" ref="AA22:AA27">IF(OR(O22="",O22="-"),0,O$8*(101+1000*LOG10(O$7/O22)))</f>
        <v>0</v>
      </c>
      <c r="AB22" s="29">
        <f aca="true" t="shared" si="25" ref="AB22:AB27">SUM(Q22:AA22)</f>
        <v>452.02208529368664</v>
      </c>
      <c r="AC22" s="30"/>
      <c r="AD22" s="30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ht="33" customHeight="1">
      <c r="A23" s="38">
        <v>15</v>
      </c>
      <c r="B23" s="1" t="s">
        <v>273</v>
      </c>
      <c r="C23" s="1" t="s">
        <v>269</v>
      </c>
      <c r="D23" s="1"/>
      <c r="E23" s="3"/>
      <c r="F23" s="3"/>
      <c r="G23" s="2"/>
      <c r="H23" s="2"/>
      <c r="I23" s="2"/>
      <c r="J23" s="2"/>
      <c r="K23" s="2"/>
      <c r="L23" s="2"/>
      <c r="M23" s="2">
        <v>2</v>
      </c>
      <c r="N23" s="2"/>
      <c r="O23" s="2"/>
      <c r="P23" s="37">
        <f>AB23</f>
        <v>402.0299956639812</v>
      </c>
      <c r="Q23" s="28">
        <f t="shared" si="14"/>
        <v>0</v>
      </c>
      <c r="R23" s="28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28">
        <f t="shared" si="19"/>
        <v>0</v>
      </c>
      <c r="W23" s="28">
        <f t="shared" si="20"/>
        <v>0</v>
      </c>
      <c r="X23" s="28">
        <f t="shared" si="21"/>
        <v>0</v>
      </c>
      <c r="Y23" s="28">
        <f t="shared" si="22"/>
        <v>402.0299956639812</v>
      </c>
      <c r="Z23" s="28">
        <f t="shared" si="23"/>
        <v>0</v>
      </c>
      <c r="AA23" s="28">
        <f t="shared" si="24"/>
        <v>0</v>
      </c>
      <c r="AB23" s="29">
        <f t="shared" si="25"/>
        <v>402.0299956639812</v>
      </c>
      <c r="AC23" s="30"/>
      <c r="AD23" s="30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33" customHeight="1">
      <c r="A24" s="38">
        <v>16</v>
      </c>
      <c r="B24" s="8"/>
      <c r="C24" s="8" t="s">
        <v>321</v>
      </c>
      <c r="D24" s="46" t="s">
        <v>300</v>
      </c>
      <c r="E24" s="8"/>
      <c r="F24" s="8"/>
      <c r="G24" s="2"/>
      <c r="H24" s="2"/>
      <c r="I24" s="2"/>
      <c r="J24" s="2"/>
      <c r="K24" s="2"/>
      <c r="L24" s="2"/>
      <c r="M24" s="2"/>
      <c r="N24" s="2">
        <v>6</v>
      </c>
      <c r="O24" s="2"/>
      <c r="P24" s="37">
        <f>AB24</f>
        <v>387.41849953962765</v>
      </c>
      <c r="Q24" s="28">
        <f t="shared" si="14"/>
        <v>0</v>
      </c>
      <c r="R24" s="28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28">
        <f t="shared" si="19"/>
        <v>0</v>
      </c>
      <c r="W24" s="28">
        <f t="shared" si="20"/>
        <v>0</v>
      </c>
      <c r="X24" s="28">
        <f t="shared" si="21"/>
        <v>0</v>
      </c>
      <c r="Y24" s="28">
        <f t="shared" si="22"/>
        <v>0</v>
      </c>
      <c r="Z24" s="28">
        <f t="shared" si="23"/>
        <v>387.41849953962765</v>
      </c>
      <c r="AA24" s="28">
        <f t="shared" si="24"/>
        <v>0</v>
      </c>
      <c r="AB24" s="29">
        <f t="shared" si="25"/>
        <v>387.41849953962765</v>
      </c>
      <c r="AC24" s="3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33" customHeight="1">
      <c r="A25" s="38">
        <v>17</v>
      </c>
      <c r="B25" s="1"/>
      <c r="C25" s="1" t="s">
        <v>170</v>
      </c>
      <c r="D25" s="1" t="s">
        <v>171</v>
      </c>
      <c r="E25" s="1"/>
      <c r="F25" s="3"/>
      <c r="G25" s="2"/>
      <c r="H25" s="2"/>
      <c r="I25" s="2"/>
      <c r="J25" s="2">
        <v>5</v>
      </c>
      <c r="K25" s="2"/>
      <c r="L25" s="2"/>
      <c r="M25" s="2"/>
      <c r="N25" s="2"/>
      <c r="O25" s="2"/>
      <c r="P25" s="37">
        <f>AB25</f>
        <v>356.27250510330606</v>
      </c>
      <c r="Q25" s="28">
        <f t="shared" si="14"/>
        <v>0</v>
      </c>
      <c r="R25" s="28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28">
        <f t="shared" si="19"/>
        <v>356.27250510330606</v>
      </c>
      <c r="W25" s="28">
        <f t="shared" si="20"/>
        <v>0</v>
      </c>
      <c r="X25" s="28">
        <f t="shared" si="21"/>
        <v>0</v>
      </c>
      <c r="Y25" s="28">
        <f t="shared" si="22"/>
        <v>0</v>
      </c>
      <c r="Z25" s="28">
        <f t="shared" si="23"/>
        <v>0</v>
      </c>
      <c r="AA25" s="28">
        <f t="shared" si="24"/>
        <v>0</v>
      </c>
      <c r="AB25" s="29">
        <f t="shared" si="25"/>
        <v>356.27250510330606</v>
      </c>
      <c r="AC25" s="30"/>
      <c r="AD25" s="30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ht="33" customHeight="1">
      <c r="A26" s="38">
        <v>18</v>
      </c>
      <c r="B26" s="4"/>
      <c r="C26" s="1" t="s">
        <v>174</v>
      </c>
      <c r="D26" s="4" t="s">
        <v>175</v>
      </c>
      <c r="E26" s="4"/>
      <c r="F26" s="4"/>
      <c r="G26" s="2"/>
      <c r="H26" s="2"/>
      <c r="I26" s="2"/>
      <c r="J26" s="2">
        <v>6</v>
      </c>
      <c r="K26" s="2"/>
      <c r="L26" s="2"/>
      <c r="M26" s="2"/>
      <c r="N26" s="2"/>
      <c r="O26" s="2"/>
      <c r="P26" s="37">
        <f>AB26</f>
        <v>277.09125905568123</v>
      </c>
      <c r="Q26" s="28">
        <f t="shared" si="14"/>
        <v>0</v>
      </c>
      <c r="R26" s="28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28">
        <f t="shared" si="19"/>
        <v>277.09125905568123</v>
      </c>
      <c r="W26" s="28">
        <f t="shared" si="20"/>
        <v>0</v>
      </c>
      <c r="X26" s="28">
        <f t="shared" si="21"/>
        <v>0</v>
      </c>
      <c r="Y26" s="28">
        <f t="shared" si="22"/>
        <v>0</v>
      </c>
      <c r="Z26" s="28">
        <f t="shared" si="23"/>
        <v>0</v>
      </c>
      <c r="AA26" s="28">
        <f t="shared" si="24"/>
        <v>0</v>
      </c>
      <c r="AB26" s="29">
        <f t="shared" si="25"/>
        <v>277.09125905568123</v>
      </c>
      <c r="AC26" s="30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33" customHeight="1">
      <c r="A27" s="38">
        <v>19</v>
      </c>
      <c r="B27" s="1"/>
      <c r="C27" s="1" t="s">
        <v>322</v>
      </c>
      <c r="D27" s="1" t="s">
        <v>172</v>
      </c>
      <c r="E27" s="3"/>
      <c r="F27" s="3"/>
      <c r="G27" s="2"/>
      <c r="H27" s="2"/>
      <c r="I27" s="2"/>
      <c r="J27" s="2"/>
      <c r="K27" s="2"/>
      <c r="L27" s="2"/>
      <c r="M27" s="2"/>
      <c r="N27" s="2">
        <v>8</v>
      </c>
      <c r="O27" s="2"/>
      <c r="P27" s="37">
        <f>AB27</f>
        <v>237.49201560966767</v>
      </c>
      <c r="Q27" s="28">
        <f t="shared" si="14"/>
        <v>0</v>
      </c>
      <c r="R27" s="28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28">
        <f t="shared" si="19"/>
        <v>0</v>
      </c>
      <c r="W27" s="28">
        <f t="shared" si="20"/>
        <v>0</v>
      </c>
      <c r="X27" s="28">
        <f t="shared" si="21"/>
        <v>0</v>
      </c>
      <c r="Y27" s="28">
        <f t="shared" si="22"/>
        <v>0</v>
      </c>
      <c r="Z27" s="28">
        <f t="shared" si="23"/>
        <v>237.49201560966767</v>
      </c>
      <c r="AA27" s="28">
        <f t="shared" si="24"/>
        <v>0</v>
      </c>
      <c r="AB27" s="29">
        <f t="shared" si="25"/>
        <v>237.49201560966767</v>
      </c>
      <c r="AC27" s="30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33" customHeight="1">
      <c r="A28" s="38">
        <v>20</v>
      </c>
      <c r="B28" s="8" t="s">
        <v>236</v>
      </c>
      <c r="C28" s="1" t="s">
        <v>235</v>
      </c>
      <c r="D28" s="1"/>
      <c r="E28" s="8"/>
      <c r="F28" s="3"/>
      <c r="G28" s="2"/>
      <c r="H28" s="2"/>
      <c r="I28" s="2"/>
      <c r="J28" s="2"/>
      <c r="K28" s="2"/>
      <c r="L28" s="2">
        <v>3</v>
      </c>
      <c r="M28" s="2"/>
      <c r="N28" s="2"/>
      <c r="O28" s="2"/>
      <c r="P28" s="37">
        <f>AB28</f>
        <v>225.93873660829993</v>
      </c>
      <c r="Q28" s="28">
        <f aca="true" t="shared" si="26" ref="Q28:R48">IF(OR(E28="",E28="-"),0,E$8*(101+1000*LOG10(E$7/E28)))</f>
        <v>0</v>
      </c>
      <c r="R28" s="28">
        <f t="shared" si="26"/>
        <v>0</v>
      </c>
      <c r="S28" s="28">
        <f aca="true" t="shared" si="27" ref="S28:S48">IF(OR(G28="",G28="-"),0,G$8*(101+1000*LOG10(G$7/G28)))</f>
        <v>0</v>
      </c>
      <c r="T28" s="28">
        <f aca="true" t="shared" si="28" ref="T28:T48">IF(OR(H28="",H28="-"),0,H$8*(101+1000*LOG10(H$7/H28)))</f>
        <v>0</v>
      </c>
      <c r="U28" s="28">
        <f aca="true" t="shared" si="29" ref="U28:U48">IF(OR(I28="",I28="-"),0,I$8*(101+1000*LOG10(I$7/I28)))</f>
        <v>0</v>
      </c>
      <c r="V28" s="28">
        <f aca="true" t="shared" si="30" ref="V28:V48">IF(OR(J28="",J28="-"),0,J$8*(101+1000*LOG10(J$7/J28)))</f>
        <v>0</v>
      </c>
      <c r="W28" s="28">
        <f aca="true" t="shared" si="31" ref="W28:W48">IF(OR(K28="",K28="-"),0,K$8*(101+1000*LOG10(K$7/K28)))</f>
        <v>0</v>
      </c>
      <c r="X28" s="28">
        <f aca="true" t="shared" si="32" ref="X28:X48">IF(OR(L28="",L28="-"),0,L$8*(101+1000*LOG10(L$7/L28)))</f>
        <v>225.93873660829993</v>
      </c>
      <c r="Y28" s="28">
        <f aca="true" t="shared" si="33" ref="Y28:Y48">IF(OR(M28="",M28="-"),0,M$8*(101+1000*LOG10(M$7/M28)))</f>
        <v>0</v>
      </c>
      <c r="Z28" s="28">
        <f aca="true" t="shared" si="34" ref="Z28:Z48">IF(OR(N28="",N28="-"),0,N$8*(101+1000*LOG10(N$7/N28)))</f>
        <v>0</v>
      </c>
      <c r="AA28" s="28">
        <f aca="true" t="shared" si="35" ref="AA28:AA48">IF(OR(O28="",O28="-"),0,O$8*(101+1000*LOG10(O$7/O28)))</f>
        <v>0</v>
      </c>
      <c r="AB28" s="29">
        <f t="shared" si="12"/>
        <v>225.93873660829993</v>
      </c>
      <c r="AC28" s="30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33" customHeight="1">
      <c r="A29" s="38">
        <v>21</v>
      </c>
      <c r="B29" s="3"/>
      <c r="C29" s="1" t="s">
        <v>270</v>
      </c>
      <c r="D29" s="1" t="s">
        <v>274</v>
      </c>
      <c r="E29" s="3"/>
      <c r="F29" s="3"/>
      <c r="G29" s="2"/>
      <c r="H29" s="2"/>
      <c r="I29" s="2"/>
      <c r="J29" s="2"/>
      <c r="K29" s="2"/>
      <c r="L29" s="2"/>
      <c r="M29" s="2">
        <v>3</v>
      </c>
      <c r="N29" s="2"/>
      <c r="O29" s="2"/>
      <c r="P29" s="37">
        <f>AB29</f>
        <v>225.93873660829993</v>
      </c>
      <c r="Q29" s="28">
        <f t="shared" si="26"/>
        <v>0</v>
      </c>
      <c r="R29" s="28">
        <f t="shared" si="26"/>
        <v>0</v>
      </c>
      <c r="S29" s="28">
        <f t="shared" si="27"/>
        <v>0</v>
      </c>
      <c r="T29" s="28">
        <f t="shared" si="28"/>
        <v>0</v>
      </c>
      <c r="U29" s="28">
        <f t="shared" si="29"/>
        <v>0</v>
      </c>
      <c r="V29" s="28">
        <f t="shared" si="30"/>
        <v>0</v>
      </c>
      <c r="W29" s="28">
        <f t="shared" si="31"/>
        <v>0</v>
      </c>
      <c r="X29" s="28">
        <f t="shared" si="32"/>
        <v>0</v>
      </c>
      <c r="Y29" s="28">
        <f t="shared" si="33"/>
        <v>225.93873660829993</v>
      </c>
      <c r="Z29" s="28">
        <f t="shared" si="34"/>
        <v>0</v>
      </c>
      <c r="AA29" s="28">
        <f t="shared" si="35"/>
        <v>0</v>
      </c>
      <c r="AB29" s="29">
        <f t="shared" si="12"/>
        <v>225.93873660829993</v>
      </c>
      <c r="AC29" s="30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33" customHeight="1">
      <c r="A30" s="38">
        <v>22</v>
      </c>
      <c r="B30" s="8"/>
      <c r="C30" s="8" t="s">
        <v>389</v>
      </c>
      <c r="D30" s="15" t="s">
        <v>390</v>
      </c>
      <c r="E30" s="9"/>
      <c r="F30" s="8"/>
      <c r="G30" s="2"/>
      <c r="H30" s="2"/>
      <c r="I30" s="2"/>
      <c r="J30" s="2"/>
      <c r="K30" s="2"/>
      <c r="L30" s="2"/>
      <c r="M30" s="2"/>
      <c r="N30" s="2"/>
      <c r="O30" s="2">
        <v>6</v>
      </c>
      <c r="P30" s="37">
        <f>AB30</f>
        <v>225.93873660829993</v>
      </c>
      <c r="Q30" s="28">
        <f t="shared" si="26"/>
        <v>0</v>
      </c>
      <c r="R30" s="28">
        <f t="shared" si="26"/>
        <v>0</v>
      </c>
      <c r="S30" s="28">
        <f t="shared" si="27"/>
        <v>0</v>
      </c>
      <c r="T30" s="28">
        <f t="shared" si="28"/>
        <v>0</v>
      </c>
      <c r="U30" s="28">
        <f t="shared" si="29"/>
        <v>0</v>
      </c>
      <c r="V30" s="28">
        <f t="shared" si="30"/>
        <v>0</v>
      </c>
      <c r="W30" s="28">
        <f t="shared" si="31"/>
        <v>0</v>
      </c>
      <c r="X30" s="28">
        <f t="shared" si="32"/>
        <v>0</v>
      </c>
      <c r="Y30" s="28">
        <f t="shared" si="33"/>
        <v>0</v>
      </c>
      <c r="Z30" s="28">
        <f t="shared" si="34"/>
        <v>0</v>
      </c>
      <c r="AA30" s="28">
        <f t="shared" si="35"/>
        <v>225.93873660829993</v>
      </c>
      <c r="AB30" s="29">
        <f t="shared" si="12"/>
        <v>225.93873660829993</v>
      </c>
      <c r="AC30" s="30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33" customHeight="1">
      <c r="A31" s="38">
        <v>23</v>
      </c>
      <c r="B31" s="8"/>
      <c r="C31" s="8" t="s">
        <v>176</v>
      </c>
      <c r="D31" s="8" t="s">
        <v>177</v>
      </c>
      <c r="E31" s="8"/>
      <c r="F31" s="8"/>
      <c r="G31" s="2"/>
      <c r="H31" s="2"/>
      <c r="I31" s="2"/>
      <c r="J31" s="2">
        <v>7</v>
      </c>
      <c r="K31" s="2"/>
      <c r="L31" s="2"/>
      <c r="M31" s="2"/>
      <c r="N31" s="2"/>
      <c r="O31" s="2"/>
      <c r="P31" s="37">
        <f>AB31</f>
        <v>210.14446942506805</v>
      </c>
      <c r="Q31" s="28">
        <f t="shared" si="26"/>
        <v>0</v>
      </c>
      <c r="R31" s="28">
        <f t="shared" si="26"/>
        <v>0</v>
      </c>
      <c r="S31" s="28">
        <f t="shared" si="27"/>
        <v>0</v>
      </c>
      <c r="T31" s="28">
        <f t="shared" si="28"/>
        <v>0</v>
      </c>
      <c r="U31" s="28">
        <f t="shared" si="29"/>
        <v>0</v>
      </c>
      <c r="V31" s="28">
        <f t="shared" si="30"/>
        <v>210.14446942506805</v>
      </c>
      <c r="W31" s="28">
        <f t="shared" si="31"/>
        <v>0</v>
      </c>
      <c r="X31" s="28">
        <f t="shared" si="32"/>
        <v>0</v>
      </c>
      <c r="Y31" s="28">
        <f t="shared" si="33"/>
        <v>0</v>
      </c>
      <c r="Z31" s="28">
        <f t="shared" si="34"/>
        <v>0</v>
      </c>
      <c r="AA31" s="28">
        <f t="shared" si="35"/>
        <v>0</v>
      </c>
      <c r="AB31" s="29">
        <f t="shared" si="12"/>
        <v>210.14446942506805</v>
      </c>
      <c r="AC31" s="30"/>
      <c r="AD31" s="30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33" customHeight="1">
      <c r="A32" s="38">
        <v>24</v>
      </c>
      <c r="B32" s="1"/>
      <c r="C32" s="55" t="s">
        <v>34</v>
      </c>
      <c r="D32" s="100" t="s">
        <v>267</v>
      </c>
      <c r="E32" s="3">
        <v>4</v>
      </c>
      <c r="F32" s="3"/>
      <c r="G32" s="2"/>
      <c r="H32" s="2"/>
      <c r="I32" s="2"/>
      <c r="J32" s="2"/>
      <c r="K32" s="2"/>
      <c r="L32" s="2"/>
      <c r="M32" s="2"/>
      <c r="N32" s="2"/>
      <c r="O32" s="2"/>
      <c r="P32" s="37">
        <f>AB32</f>
        <v>197.9100130080564</v>
      </c>
      <c r="Q32" s="28">
        <f t="shared" si="26"/>
        <v>197.9100130080564</v>
      </c>
      <c r="R32" s="28">
        <f t="shared" si="26"/>
        <v>0</v>
      </c>
      <c r="S32" s="28">
        <f t="shared" si="27"/>
        <v>0</v>
      </c>
      <c r="T32" s="28">
        <f t="shared" si="28"/>
        <v>0</v>
      </c>
      <c r="U32" s="28">
        <f t="shared" si="29"/>
        <v>0</v>
      </c>
      <c r="V32" s="28">
        <f t="shared" si="30"/>
        <v>0</v>
      </c>
      <c r="W32" s="28">
        <f t="shared" si="31"/>
        <v>0</v>
      </c>
      <c r="X32" s="28">
        <f t="shared" si="32"/>
        <v>0</v>
      </c>
      <c r="Y32" s="28">
        <f t="shared" si="33"/>
        <v>0</v>
      </c>
      <c r="Z32" s="28">
        <f t="shared" si="34"/>
        <v>0</v>
      </c>
      <c r="AA32" s="28">
        <f t="shared" si="35"/>
        <v>0</v>
      </c>
      <c r="AB32" s="29">
        <f t="shared" si="12"/>
        <v>197.9100130080564</v>
      </c>
      <c r="AC32" s="30"/>
      <c r="AD32" s="30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33" customHeight="1">
      <c r="A33" s="38">
        <v>25</v>
      </c>
      <c r="B33" s="4"/>
      <c r="C33" s="1" t="s">
        <v>323</v>
      </c>
      <c r="D33" s="4" t="s">
        <v>324</v>
      </c>
      <c r="E33" s="4"/>
      <c r="F33" s="4"/>
      <c r="G33" s="2"/>
      <c r="H33" s="2"/>
      <c r="I33" s="2"/>
      <c r="J33" s="2"/>
      <c r="K33" s="2"/>
      <c r="L33" s="2"/>
      <c r="M33" s="2"/>
      <c r="N33" s="2">
        <v>9</v>
      </c>
      <c r="O33" s="2"/>
      <c r="P33" s="37">
        <f>AB33</f>
        <v>176.10898867281017</v>
      </c>
      <c r="Q33" s="28">
        <f t="shared" si="26"/>
        <v>0</v>
      </c>
      <c r="R33" s="28">
        <f t="shared" si="26"/>
        <v>0</v>
      </c>
      <c r="S33" s="28">
        <f t="shared" si="27"/>
        <v>0</v>
      </c>
      <c r="T33" s="28">
        <f t="shared" si="28"/>
        <v>0</v>
      </c>
      <c r="U33" s="28">
        <f t="shared" si="29"/>
        <v>0</v>
      </c>
      <c r="V33" s="28">
        <f t="shared" si="30"/>
        <v>0</v>
      </c>
      <c r="W33" s="28">
        <f t="shared" si="31"/>
        <v>0</v>
      </c>
      <c r="X33" s="28">
        <f t="shared" si="32"/>
        <v>0</v>
      </c>
      <c r="Y33" s="28">
        <f t="shared" si="33"/>
        <v>0</v>
      </c>
      <c r="Z33" s="28">
        <f t="shared" si="34"/>
        <v>176.10898867281017</v>
      </c>
      <c r="AA33" s="28">
        <f t="shared" si="35"/>
        <v>0</v>
      </c>
      <c r="AB33" s="29">
        <f t="shared" si="12"/>
        <v>176.10898867281017</v>
      </c>
      <c r="AC33" s="30"/>
      <c r="AD33" s="30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s="45" customFormat="1" ht="33" customHeight="1">
      <c r="A34" s="38">
        <v>26</v>
      </c>
      <c r="B34" s="4"/>
      <c r="C34" s="36" t="s">
        <v>391</v>
      </c>
      <c r="D34" s="4" t="s">
        <v>392</v>
      </c>
      <c r="E34" s="4"/>
      <c r="F34" s="4"/>
      <c r="G34" s="2"/>
      <c r="H34" s="2"/>
      <c r="I34" s="2"/>
      <c r="J34" s="2"/>
      <c r="K34" s="2"/>
      <c r="L34" s="2"/>
      <c r="M34" s="2"/>
      <c r="N34" s="2"/>
      <c r="O34" s="2">
        <v>7</v>
      </c>
      <c r="P34" s="37">
        <f>AB34</f>
        <v>158.99194697768672</v>
      </c>
      <c r="Q34" s="41">
        <f t="shared" si="26"/>
        <v>0</v>
      </c>
      <c r="R34" s="41">
        <f t="shared" si="26"/>
        <v>0</v>
      </c>
      <c r="S34" s="41">
        <f t="shared" si="27"/>
        <v>0</v>
      </c>
      <c r="T34" s="41">
        <f t="shared" si="28"/>
        <v>0</v>
      </c>
      <c r="U34" s="41">
        <f t="shared" si="29"/>
        <v>0</v>
      </c>
      <c r="V34" s="41">
        <f t="shared" si="30"/>
        <v>0</v>
      </c>
      <c r="W34" s="41">
        <f t="shared" si="31"/>
        <v>0</v>
      </c>
      <c r="X34" s="41">
        <f t="shared" si="32"/>
        <v>0</v>
      </c>
      <c r="Y34" s="41">
        <f t="shared" si="33"/>
        <v>0</v>
      </c>
      <c r="Z34" s="41">
        <f t="shared" si="34"/>
        <v>0</v>
      </c>
      <c r="AA34" s="41">
        <f t="shared" si="35"/>
        <v>158.99194697768672</v>
      </c>
      <c r="AB34" s="42">
        <f t="shared" si="12"/>
        <v>158.99194697768672</v>
      </c>
      <c r="AC34" s="43"/>
      <c r="AD34" s="43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s="45" customFormat="1" ht="33" customHeight="1">
      <c r="A35" s="38">
        <v>27</v>
      </c>
      <c r="B35" s="4"/>
      <c r="C35" s="36" t="s">
        <v>178</v>
      </c>
      <c r="D35" s="4" t="s">
        <v>179</v>
      </c>
      <c r="E35" s="4"/>
      <c r="F35" s="4"/>
      <c r="G35" s="2"/>
      <c r="H35" s="2"/>
      <c r="I35" s="2"/>
      <c r="J35" s="2">
        <v>8</v>
      </c>
      <c r="K35" s="2"/>
      <c r="L35" s="2"/>
      <c r="M35" s="2"/>
      <c r="N35" s="2"/>
      <c r="O35" s="2"/>
      <c r="P35" s="37">
        <f>AB35</f>
        <v>152.1525224473813</v>
      </c>
      <c r="Q35" s="41">
        <f t="shared" si="26"/>
        <v>0</v>
      </c>
      <c r="R35" s="41">
        <f t="shared" si="26"/>
        <v>0</v>
      </c>
      <c r="S35" s="41">
        <f t="shared" si="27"/>
        <v>0</v>
      </c>
      <c r="T35" s="41">
        <f t="shared" si="28"/>
        <v>0</v>
      </c>
      <c r="U35" s="41">
        <f t="shared" si="29"/>
        <v>0</v>
      </c>
      <c r="V35" s="41">
        <f t="shared" si="30"/>
        <v>152.1525224473813</v>
      </c>
      <c r="W35" s="41">
        <f t="shared" si="31"/>
        <v>0</v>
      </c>
      <c r="X35" s="41">
        <f t="shared" si="32"/>
        <v>0</v>
      </c>
      <c r="Y35" s="41">
        <f t="shared" si="33"/>
        <v>0</v>
      </c>
      <c r="Z35" s="41">
        <f t="shared" si="34"/>
        <v>0</v>
      </c>
      <c r="AA35" s="41">
        <f t="shared" si="35"/>
        <v>0</v>
      </c>
      <c r="AB35" s="42">
        <f t="shared" si="12"/>
        <v>152.1525224473813</v>
      </c>
      <c r="AC35" s="43"/>
      <c r="AD35" s="43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s="45" customFormat="1" ht="33" customHeight="1">
      <c r="A36" s="38">
        <v>28</v>
      </c>
      <c r="B36" s="1"/>
      <c r="C36" s="53" t="s">
        <v>35</v>
      </c>
      <c r="D36" s="53" t="s">
        <v>173</v>
      </c>
      <c r="E36" s="8">
        <v>5</v>
      </c>
      <c r="F36" s="8"/>
      <c r="G36" s="2"/>
      <c r="H36" s="2"/>
      <c r="I36" s="2"/>
      <c r="J36" s="2"/>
      <c r="K36" s="2"/>
      <c r="L36" s="2"/>
      <c r="M36" s="2"/>
      <c r="N36" s="2"/>
      <c r="O36" s="2"/>
      <c r="P36" s="37">
        <f>AB36</f>
        <v>101</v>
      </c>
      <c r="Q36" s="41">
        <f t="shared" si="26"/>
        <v>101</v>
      </c>
      <c r="R36" s="41">
        <f t="shared" si="26"/>
        <v>0</v>
      </c>
      <c r="S36" s="41">
        <f t="shared" si="27"/>
        <v>0</v>
      </c>
      <c r="T36" s="41">
        <f t="shared" si="28"/>
        <v>0</v>
      </c>
      <c r="U36" s="41">
        <f t="shared" si="29"/>
        <v>0</v>
      </c>
      <c r="V36" s="41">
        <f t="shared" si="30"/>
        <v>0</v>
      </c>
      <c r="W36" s="41">
        <f t="shared" si="31"/>
        <v>0</v>
      </c>
      <c r="X36" s="41">
        <f t="shared" si="32"/>
        <v>0</v>
      </c>
      <c r="Y36" s="41">
        <f t="shared" si="33"/>
        <v>0</v>
      </c>
      <c r="Z36" s="41">
        <f t="shared" si="34"/>
        <v>0</v>
      </c>
      <c r="AA36" s="41">
        <f t="shared" si="35"/>
        <v>0</v>
      </c>
      <c r="AB36" s="42">
        <f t="shared" si="12"/>
        <v>101</v>
      </c>
      <c r="AC36" s="43"/>
      <c r="AD36" s="43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s="45" customFormat="1" ht="33" customHeight="1">
      <c r="A37" s="38">
        <v>29</v>
      </c>
      <c r="B37" s="8" t="s">
        <v>119</v>
      </c>
      <c r="C37" s="8" t="s">
        <v>117</v>
      </c>
      <c r="D37" s="9" t="s">
        <v>118</v>
      </c>
      <c r="E37" s="9"/>
      <c r="F37" s="3"/>
      <c r="G37" s="2"/>
      <c r="H37" s="2">
        <v>4</v>
      </c>
      <c r="I37" s="2"/>
      <c r="J37" s="2"/>
      <c r="K37" s="2"/>
      <c r="L37" s="2"/>
      <c r="M37" s="2"/>
      <c r="N37" s="2"/>
      <c r="O37" s="2"/>
      <c r="P37" s="37">
        <f>AB37</f>
        <v>101</v>
      </c>
      <c r="Q37" s="41">
        <f t="shared" si="26"/>
        <v>0</v>
      </c>
      <c r="R37" s="41">
        <f t="shared" si="26"/>
        <v>0</v>
      </c>
      <c r="S37" s="41">
        <f t="shared" si="27"/>
        <v>0</v>
      </c>
      <c r="T37" s="41">
        <f t="shared" si="28"/>
        <v>101</v>
      </c>
      <c r="U37" s="41">
        <f t="shared" si="29"/>
        <v>0</v>
      </c>
      <c r="V37" s="41">
        <f t="shared" si="30"/>
        <v>0</v>
      </c>
      <c r="W37" s="41">
        <f t="shared" si="31"/>
        <v>0</v>
      </c>
      <c r="X37" s="41">
        <f t="shared" si="32"/>
        <v>0</v>
      </c>
      <c r="Y37" s="41">
        <f t="shared" si="33"/>
        <v>0</v>
      </c>
      <c r="Z37" s="41">
        <f t="shared" si="34"/>
        <v>0</v>
      </c>
      <c r="AA37" s="41">
        <f t="shared" si="35"/>
        <v>0</v>
      </c>
      <c r="AB37" s="42">
        <f t="shared" si="12"/>
        <v>101</v>
      </c>
      <c r="AC37" s="43"/>
      <c r="AD37" s="43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s="45" customFormat="1" ht="33" customHeight="1">
      <c r="A38" s="38">
        <v>30</v>
      </c>
      <c r="B38" s="3"/>
      <c r="C38" s="3" t="s">
        <v>180</v>
      </c>
      <c r="D38" s="3" t="s">
        <v>181</v>
      </c>
      <c r="E38" s="3"/>
      <c r="F38" s="3"/>
      <c r="G38" s="2"/>
      <c r="H38" s="2"/>
      <c r="I38" s="2"/>
      <c r="J38" s="2">
        <v>9</v>
      </c>
      <c r="K38" s="2"/>
      <c r="L38" s="2"/>
      <c r="M38" s="2"/>
      <c r="N38" s="2"/>
      <c r="O38" s="2"/>
      <c r="P38" s="37">
        <f>AB38</f>
        <v>101</v>
      </c>
      <c r="Q38" s="41">
        <f t="shared" si="26"/>
        <v>0</v>
      </c>
      <c r="R38" s="41">
        <f t="shared" si="26"/>
        <v>0</v>
      </c>
      <c r="S38" s="41">
        <f t="shared" si="27"/>
        <v>0</v>
      </c>
      <c r="T38" s="41">
        <f t="shared" si="28"/>
        <v>0</v>
      </c>
      <c r="U38" s="41">
        <f t="shared" si="29"/>
        <v>0</v>
      </c>
      <c r="V38" s="41">
        <f t="shared" si="30"/>
        <v>101</v>
      </c>
      <c r="W38" s="41">
        <f t="shared" si="31"/>
        <v>0</v>
      </c>
      <c r="X38" s="41">
        <f t="shared" si="32"/>
        <v>0</v>
      </c>
      <c r="Y38" s="41">
        <f t="shared" si="33"/>
        <v>0</v>
      </c>
      <c r="Z38" s="41">
        <f t="shared" si="34"/>
        <v>0</v>
      </c>
      <c r="AA38" s="41">
        <f t="shared" si="35"/>
        <v>0</v>
      </c>
      <c r="AB38" s="42">
        <f t="shared" si="12"/>
        <v>101</v>
      </c>
      <c r="AC38" s="43"/>
      <c r="AD38" s="43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s="45" customFormat="1" ht="33" customHeight="1">
      <c r="A39" s="38">
        <v>31</v>
      </c>
      <c r="B39" s="1" t="s">
        <v>238</v>
      </c>
      <c r="C39" s="1" t="s">
        <v>237</v>
      </c>
      <c r="D39" s="1"/>
      <c r="E39" s="1"/>
      <c r="F39" s="4"/>
      <c r="G39" s="2"/>
      <c r="H39" s="2"/>
      <c r="I39" s="2"/>
      <c r="J39" s="2"/>
      <c r="K39" s="2"/>
      <c r="L39" s="2">
        <v>4</v>
      </c>
      <c r="M39" s="2"/>
      <c r="N39" s="2"/>
      <c r="O39" s="2"/>
      <c r="P39" s="37">
        <f>AB39</f>
        <v>101</v>
      </c>
      <c r="Q39" s="41">
        <f t="shared" si="26"/>
        <v>0</v>
      </c>
      <c r="R39" s="41">
        <f t="shared" si="26"/>
        <v>0</v>
      </c>
      <c r="S39" s="41">
        <f t="shared" si="27"/>
        <v>0</v>
      </c>
      <c r="T39" s="41">
        <f t="shared" si="28"/>
        <v>0</v>
      </c>
      <c r="U39" s="41">
        <f t="shared" si="29"/>
        <v>0</v>
      </c>
      <c r="V39" s="41">
        <f t="shared" si="30"/>
        <v>0</v>
      </c>
      <c r="W39" s="41">
        <f t="shared" si="31"/>
        <v>0</v>
      </c>
      <c r="X39" s="41">
        <f t="shared" si="32"/>
        <v>101</v>
      </c>
      <c r="Y39" s="41">
        <f t="shared" si="33"/>
        <v>0</v>
      </c>
      <c r="Z39" s="41">
        <f t="shared" si="34"/>
        <v>0</v>
      </c>
      <c r="AA39" s="41">
        <f t="shared" si="35"/>
        <v>0</v>
      </c>
      <c r="AB39" s="42">
        <f t="shared" si="12"/>
        <v>101</v>
      </c>
      <c r="AC39" s="43"/>
      <c r="AD39" s="43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s="45" customFormat="1" ht="33" customHeight="1">
      <c r="A40" s="38">
        <v>32</v>
      </c>
      <c r="B40" s="4"/>
      <c r="C40" s="1" t="s">
        <v>271</v>
      </c>
      <c r="D40" s="1" t="s">
        <v>275</v>
      </c>
      <c r="E40" s="4"/>
      <c r="F40" s="4"/>
      <c r="G40" s="2"/>
      <c r="H40" s="2"/>
      <c r="I40" s="2"/>
      <c r="J40" s="2"/>
      <c r="K40" s="2"/>
      <c r="L40" s="2"/>
      <c r="M40" s="2">
        <v>4</v>
      </c>
      <c r="N40" s="2"/>
      <c r="O40" s="2"/>
      <c r="P40" s="37">
        <f>AB40</f>
        <v>101</v>
      </c>
      <c r="Q40" s="41">
        <f t="shared" si="26"/>
        <v>0</v>
      </c>
      <c r="R40" s="41">
        <f t="shared" si="26"/>
        <v>0</v>
      </c>
      <c r="S40" s="41">
        <f t="shared" si="27"/>
        <v>0</v>
      </c>
      <c r="T40" s="41">
        <f t="shared" si="28"/>
        <v>0</v>
      </c>
      <c r="U40" s="41">
        <f t="shared" si="29"/>
        <v>0</v>
      </c>
      <c r="V40" s="41">
        <f t="shared" si="30"/>
        <v>0</v>
      </c>
      <c r="W40" s="41">
        <f t="shared" si="31"/>
        <v>0</v>
      </c>
      <c r="X40" s="41">
        <f t="shared" si="32"/>
        <v>0</v>
      </c>
      <c r="Y40" s="41">
        <f t="shared" si="33"/>
        <v>101</v>
      </c>
      <c r="Z40" s="41">
        <f t="shared" si="34"/>
        <v>0</v>
      </c>
      <c r="AA40" s="41">
        <f t="shared" si="35"/>
        <v>0</v>
      </c>
      <c r="AB40" s="42">
        <f t="shared" si="12"/>
        <v>101</v>
      </c>
      <c r="AC40" s="43"/>
      <c r="AD40" s="43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s="45" customFormat="1" ht="33" customHeight="1">
      <c r="A41" s="38">
        <v>33</v>
      </c>
      <c r="B41" s="3"/>
      <c r="C41" s="1" t="s">
        <v>393</v>
      </c>
      <c r="D41" s="1" t="s">
        <v>394</v>
      </c>
      <c r="E41" s="47"/>
      <c r="F41" s="3"/>
      <c r="G41" s="2"/>
      <c r="H41" s="2"/>
      <c r="I41" s="2"/>
      <c r="J41" s="2"/>
      <c r="K41" s="2"/>
      <c r="L41" s="2"/>
      <c r="M41" s="2"/>
      <c r="N41" s="2"/>
      <c r="O41" s="2">
        <v>8</v>
      </c>
      <c r="P41" s="37">
        <f>AB41</f>
        <v>101</v>
      </c>
      <c r="Q41" s="41">
        <f t="shared" si="26"/>
        <v>0</v>
      </c>
      <c r="R41" s="41">
        <f t="shared" si="26"/>
        <v>0</v>
      </c>
      <c r="S41" s="41">
        <f t="shared" si="27"/>
        <v>0</v>
      </c>
      <c r="T41" s="41">
        <f t="shared" si="28"/>
        <v>0</v>
      </c>
      <c r="U41" s="41">
        <f t="shared" si="29"/>
        <v>0</v>
      </c>
      <c r="V41" s="41">
        <f t="shared" si="30"/>
        <v>0</v>
      </c>
      <c r="W41" s="41">
        <f t="shared" si="31"/>
        <v>0</v>
      </c>
      <c r="X41" s="41">
        <f t="shared" si="32"/>
        <v>0</v>
      </c>
      <c r="Y41" s="41">
        <f t="shared" si="33"/>
        <v>0</v>
      </c>
      <c r="Z41" s="41">
        <f t="shared" si="34"/>
        <v>0</v>
      </c>
      <c r="AA41" s="41">
        <f t="shared" si="35"/>
        <v>101</v>
      </c>
      <c r="AB41" s="42">
        <f t="shared" si="12"/>
        <v>101</v>
      </c>
      <c r="AC41" s="43"/>
      <c r="AD41" s="43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s="45" customFormat="1" ht="33" customHeight="1">
      <c r="A42" s="38">
        <v>34</v>
      </c>
      <c r="B42" s="1"/>
      <c r="C42" s="1"/>
      <c r="D42" s="1"/>
      <c r="E42" s="9"/>
      <c r="F42" s="8"/>
      <c r="G42" s="2"/>
      <c r="H42" s="2"/>
      <c r="I42" s="2"/>
      <c r="J42" s="2"/>
      <c r="K42" s="2"/>
      <c r="L42" s="2"/>
      <c r="M42" s="2"/>
      <c r="N42" s="2"/>
      <c r="O42" s="2"/>
      <c r="P42" s="37">
        <f aca="true" t="shared" si="36" ref="P38:P55">AB42</f>
        <v>0</v>
      </c>
      <c r="Q42" s="41">
        <f t="shared" si="26"/>
        <v>0</v>
      </c>
      <c r="R42" s="41">
        <f t="shared" si="26"/>
        <v>0</v>
      </c>
      <c r="S42" s="41">
        <f t="shared" si="27"/>
        <v>0</v>
      </c>
      <c r="T42" s="41">
        <f t="shared" si="28"/>
        <v>0</v>
      </c>
      <c r="U42" s="41">
        <f t="shared" si="29"/>
        <v>0</v>
      </c>
      <c r="V42" s="41">
        <f t="shared" si="30"/>
        <v>0</v>
      </c>
      <c r="W42" s="41">
        <f t="shared" si="31"/>
        <v>0</v>
      </c>
      <c r="X42" s="41">
        <f t="shared" si="32"/>
        <v>0</v>
      </c>
      <c r="Y42" s="41">
        <f t="shared" si="33"/>
        <v>0</v>
      </c>
      <c r="Z42" s="41">
        <f t="shared" si="34"/>
        <v>0</v>
      </c>
      <c r="AA42" s="41">
        <f t="shared" si="35"/>
        <v>0</v>
      </c>
      <c r="AB42" s="42">
        <f t="shared" si="12"/>
        <v>0</v>
      </c>
      <c r="AC42" s="43"/>
      <c r="AD42" s="43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s="45" customFormat="1" ht="33" customHeight="1">
      <c r="A43" s="38">
        <v>35</v>
      </c>
      <c r="B43" s="3"/>
      <c r="C43" s="1"/>
      <c r="D43" s="1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37">
        <f t="shared" si="36"/>
        <v>0</v>
      </c>
      <c r="Q43" s="41">
        <f t="shared" si="26"/>
        <v>0</v>
      </c>
      <c r="R43" s="41">
        <f t="shared" si="26"/>
        <v>0</v>
      </c>
      <c r="S43" s="41">
        <f t="shared" si="27"/>
        <v>0</v>
      </c>
      <c r="T43" s="41">
        <f t="shared" si="28"/>
        <v>0</v>
      </c>
      <c r="U43" s="41">
        <f t="shared" si="29"/>
        <v>0</v>
      </c>
      <c r="V43" s="41">
        <f t="shared" si="30"/>
        <v>0</v>
      </c>
      <c r="W43" s="41">
        <f t="shared" si="31"/>
        <v>0</v>
      </c>
      <c r="X43" s="41">
        <f t="shared" si="32"/>
        <v>0</v>
      </c>
      <c r="Y43" s="41">
        <f t="shared" si="33"/>
        <v>0</v>
      </c>
      <c r="Z43" s="41">
        <f t="shared" si="34"/>
        <v>0</v>
      </c>
      <c r="AA43" s="41">
        <f t="shared" si="35"/>
        <v>0</v>
      </c>
      <c r="AB43" s="42">
        <f t="shared" si="12"/>
        <v>0</v>
      </c>
      <c r="AC43" s="43"/>
      <c r="AD43" s="43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s="45" customFormat="1" ht="33" customHeight="1">
      <c r="A44" s="38">
        <v>36</v>
      </c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37">
        <f t="shared" si="36"/>
        <v>0</v>
      </c>
      <c r="Q44" s="41">
        <f t="shared" si="26"/>
        <v>0</v>
      </c>
      <c r="R44" s="41">
        <f t="shared" si="26"/>
        <v>0</v>
      </c>
      <c r="S44" s="41">
        <f t="shared" si="27"/>
        <v>0</v>
      </c>
      <c r="T44" s="41">
        <f t="shared" si="28"/>
        <v>0</v>
      </c>
      <c r="U44" s="41">
        <f t="shared" si="29"/>
        <v>0</v>
      </c>
      <c r="V44" s="41">
        <f t="shared" si="30"/>
        <v>0</v>
      </c>
      <c r="W44" s="41">
        <f t="shared" si="31"/>
        <v>0</v>
      </c>
      <c r="X44" s="41">
        <f t="shared" si="32"/>
        <v>0</v>
      </c>
      <c r="Y44" s="41">
        <f t="shared" si="33"/>
        <v>0</v>
      </c>
      <c r="Z44" s="41">
        <f t="shared" si="34"/>
        <v>0</v>
      </c>
      <c r="AA44" s="41">
        <f t="shared" si="35"/>
        <v>0</v>
      </c>
      <c r="AB44" s="42">
        <f t="shared" si="12"/>
        <v>0</v>
      </c>
      <c r="AC44" s="43"/>
      <c r="AD44" s="43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s="45" customFormat="1" ht="33" customHeight="1">
      <c r="A45" s="38">
        <v>37</v>
      </c>
      <c r="B45" s="8"/>
      <c r="C45" s="1"/>
      <c r="D45" s="35"/>
      <c r="E45" s="8"/>
      <c r="F45" s="8"/>
      <c r="G45" s="2"/>
      <c r="H45" s="2"/>
      <c r="I45" s="2"/>
      <c r="J45" s="2"/>
      <c r="K45" s="2"/>
      <c r="L45" s="2"/>
      <c r="M45" s="2"/>
      <c r="N45" s="2"/>
      <c r="O45" s="2"/>
      <c r="P45" s="37">
        <f t="shared" si="36"/>
        <v>0</v>
      </c>
      <c r="Q45" s="41">
        <f t="shared" si="26"/>
        <v>0</v>
      </c>
      <c r="R45" s="41">
        <f t="shared" si="26"/>
        <v>0</v>
      </c>
      <c r="S45" s="41">
        <f t="shared" si="27"/>
        <v>0</v>
      </c>
      <c r="T45" s="41">
        <f t="shared" si="28"/>
        <v>0</v>
      </c>
      <c r="U45" s="41">
        <f t="shared" si="29"/>
        <v>0</v>
      </c>
      <c r="V45" s="41">
        <f t="shared" si="30"/>
        <v>0</v>
      </c>
      <c r="W45" s="41">
        <f t="shared" si="31"/>
        <v>0</v>
      </c>
      <c r="X45" s="41">
        <f t="shared" si="32"/>
        <v>0</v>
      </c>
      <c r="Y45" s="41">
        <f t="shared" si="33"/>
        <v>0</v>
      </c>
      <c r="Z45" s="41">
        <f t="shared" si="34"/>
        <v>0</v>
      </c>
      <c r="AA45" s="41">
        <f t="shared" si="35"/>
        <v>0</v>
      </c>
      <c r="AB45" s="42">
        <f t="shared" si="12"/>
        <v>0</v>
      </c>
      <c r="AC45" s="43"/>
      <c r="AD45" s="43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45" customFormat="1" ht="33" customHeight="1">
      <c r="A46" s="38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2"/>
      <c r="O46" s="2"/>
      <c r="P46" s="37">
        <f t="shared" si="36"/>
        <v>0</v>
      </c>
      <c r="Q46" s="41">
        <f t="shared" si="26"/>
        <v>0</v>
      </c>
      <c r="R46" s="41">
        <f t="shared" si="26"/>
        <v>0</v>
      </c>
      <c r="S46" s="41">
        <f t="shared" si="27"/>
        <v>0</v>
      </c>
      <c r="T46" s="41">
        <f t="shared" si="28"/>
        <v>0</v>
      </c>
      <c r="U46" s="41">
        <f t="shared" si="29"/>
        <v>0</v>
      </c>
      <c r="V46" s="41">
        <f t="shared" si="30"/>
        <v>0</v>
      </c>
      <c r="W46" s="41">
        <f t="shared" si="31"/>
        <v>0</v>
      </c>
      <c r="X46" s="41">
        <f t="shared" si="32"/>
        <v>0</v>
      </c>
      <c r="Y46" s="41">
        <f t="shared" si="33"/>
        <v>0</v>
      </c>
      <c r="Z46" s="41">
        <f t="shared" si="34"/>
        <v>0</v>
      </c>
      <c r="AA46" s="41">
        <f t="shared" si="35"/>
        <v>0</v>
      </c>
      <c r="AB46" s="42">
        <f t="shared" si="12"/>
        <v>0</v>
      </c>
      <c r="AC46" s="43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s="45" customFormat="1" ht="33" customHeight="1">
      <c r="A47" s="38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37">
        <f t="shared" si="36"/>
        <v>0</v>
      </c>
      <c r="Q47" s="41">
        <f t="shared" si="26"/>
        <v>0</v>
      </c>
      <c r="R47" s="41">
        <f t="shared" si="26"/>
        <v>0</v>
      </c>
      <c r="S47" s="41">
        <f t="shared" si="27"/>
        <v>0</v>
      </c>
      <c r="T47" s="41">
        <f t="shared" si="28"/>
        <v>0</v>
      </c>
      <c r="U47" s="41">
        <f t="shared" si="29"/>
        <v>0</v>
      </c>
      <c r="V47" s="41">
        <f t="shared" si="30"/>
        <v>0</v>
      </c>
      <c r="W47" s="41">
        <f t="shared" si="31"/>
        <v>0</v>
      </c>
      <c r="X47" s="41">
        <f t="shared" si="32"/>
        <v>0</v>
      </c>
      <c r="Y47" s="41">
        <f t="shared" si="33"/>
        <v>0</v>
      </c>
      <c r="Z47" s="41">
        <f t="shared" si="34"/>
        <v>0</v>
      </c>
      <c r="AA47" s="41">
        <f t="shared" si="35"/>
        <v>0</v>
      </c>
      <c r="AB47" s="42">
        <f t="shared" si="12"/>
        <v>0</v>
      </c>
      <c r="AC47" s="43"/>
      <c r="AD47" s="43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s="45" customFormat="1" ht="33" customHeight="1">
      <c r="A48" s="38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2"/>
      <c r="O48" s="2"/>
      <c r="P48" s="37">
        <f t="shared" si="36"/>
        <v>0</v>
      </c>
      <c r="Q48" s="41">
        <f t="shared" si="26"/>
        <v>0</v>
      </c>
      <c r="R48" s="41">
        <f t="shared" si="26"/>
        <v>0</v>
      </c>
      <c r="S48" s="41">
        <f t="shared" si="27"/>
        <v>0</v>
      </c>
      <c r="T48" s="41">
        <f t="shared" si="28"/>
        <v>0</v>
      </c>
      <c r="U48" s="41">
        <f t="shared" si="29"/>
        <v>0</v>
      </c>
      <c r="V48" s="41">
        <f t="shared" si="30"/>
        <v>0</v>
      </c>
      <c r="W48" s="41">
        <f t="shared" si="31"/>
        <v>0</v>
      </c>
      <c r="X48" s="41">
        <f t="shared" si="32"/>
        <v>0</v>
      </c>
      <c r="Y48" s="41">
        <f t="shared" si="33"/>
        <v>0</v>
      </c>
      <c r="Z48" s="41">
        <f t="shared" si="34"/>
        <v>0</v>
      </c>
      <c r="AA48" s="41">
        <f t="shared" si="35"/>
        <v>0</v>
      </c>
      <c r="AB48" s="42">
        <f t="shared" si="12"/>
        <v>0</v>
      </c>
      <c r="AC48" s="43"/>
      <c r="AD48" s="43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s="45" customFormat="1" ht="33" customHeight="1">
      <c r="A49" s="38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37">
        <f t="shared" si="36"/>
        <v>0</v>
      </c>
      <c r="Q49" s="41">
        <f aca="true" t="shared" si="37" ref="Q49:X55">IF(OR(E49="",E49="-"),0,E$8*(101+1000*LOG10(E$7/E49)))</f>
        <v>0</v>
      </c>
      <c r="R49" s="41">
        <f t="shared" si="37"/>
        <v>0</v>
      </c>
      <c r="S49" s="41">
        <f t="shared" si="37"/>
        <v>0</v>
      </c>
      <c r="T49" s="41">
        <f t="shared" si="37"/>
        <v>0</v>
      </c>
      <c r="U49" s="41">
        <f t="shared" si="37"/>
        <v>0</v>
      </c>
      <c r="V49" s="41">
        <f t="shared" si="37"/>
        <v>0</v>
      </c>
      <c r="W49" s="41">
        <f t="shared" si="37"/>
        <v>0</v>
      </c>
      <c r="X49" s="41">
        <f t="shared" si="37"/>
        <v>0</v>
      </c>
      <c r="Y49" s="41">
        <f aca="true" t="shared" si="38" ref="Y49:AA55">IF(OR(M49="",M49="-"),0,M$8*(101+1000*LOG10(M$7/M49)))</f>
        <v>0</v>
      </c>
      <c r="Z49" s="41">
        <f t="shared" si="38"/>
        <v>0</v>
      </c>
      <c r="AA49" s="41">
        <f t="shared" si="38"/>
        <v>0</v>
      </c>
      <c r="AB49" s="42">
        <f t="shared" si="12"/>
        <v>0</v>
      </c>
      <c r="AC49" s="43"/>
      <c r="AD49" s="43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1" s="45" customFormat="1" ht="33" customHeight="1">
      <c r="A50" s="38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37">
        <f t="shared" si="36"/>
        <v>0</v>
      </c>
      <c r="Q50" s="41">
        <f t="shared" si="37"/>
        <v>0</v>
      </c>
      <c r="R50" s="41">
        <f t="shared" si="37"/>
        <v>0</v>
      </c>
      <c r="S50" s="41">
        <f t="shared" si="37"/>
        <v>0</v>
      </c>
      <c r="T50" s="41">
        <f t="shared" si="37"/>
        <v>0</v>
      </c>
      <c r="U50" s="41">
        <f t="shared" si="37"/>
        <v>0</v>
      </c>
      <c r="V50" s="41">
        <f t="shared" si="37"/>
        <v>0</v>
      </c>
      <c r="W50" s="41">
        <f t="shared" si="37"/>
        <v>0</v>
      </c>
      <c r="X50" s="41">
        <f t="shared" si="37"/>
        <v>0</v>
      </c>
      <c r="Y50" s="41">
        <f t="shared" si="38"/>
        <v>0</v>
      </c>
      <c r="Z50" s="41">
        <f t="shared" si="38"/>
        <v>0</v>
      </c>
      <c r="AA50" s="41">
        <f t="shared" si="38"/>
        <v>0</v>
      </c>
      <c r="AB50" s="42">
        <f t="shared" si="12"/>
        <v>0</v>
      </c>
      <c r="AC50" s="43"/>
      <c r="AD50" s="43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1" s="45" customFormat="1" ht="33" customHeight="1">
      <c r="A51" s="38">
        <v>43</v>
      </c>
      <c r="B51" s="39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2"/>
      <c r="O51" s="2"/>
      <c r="P51" s="37">
        <f t="shared" si="36"/>
        <v>0</v>
      </c>
      <c r="Q51" s="41">
        <f t="shared" si="37"/>
        <v>0</v>
      </c>
      <c r="R51" s="41">
        <f t="shared" si="37"/>
        <v>0</v>
      </c>
      <c r="S51" s="41">
        <f t="shared" si="37"/>
        <v>0</v>
      </c>
      <c r="T51" s="41">
        <f t="shared" si="37"/>
        <v>0</v>
      </c>
      <c r="U51" s="41">
        <f t="shared" si="37"/>
        <v>0</v>
      </c>
      <c r="V51" s="41">
        <f t="shared" si="37"/>
        <v>0</v>
      </c>
      <c r="W51" s="41">
        <f t="shared" si="37"/>
        <v>0</v>
      </c>
      <c r="X51" s="41">
        <f t="shared" si="37"/>
        <v>0</v>
      </c>
      <c r="Y51" s="41">
        <f t="shared" si="38"/>
        <v>0</v>
      </c>
      <c r="Z51" s="41">
        <f t="shared" si="38"/>
        <v>0</v>
      </c>
      <c r="AA51" s="41">
        <f t="shared" si="38"/>
        <v>0</v>
      </c>
      <c r="AB51" s="42">
        <f t="shared" si="12"/>
        <v>0</v>
      </c>
      <c r="AC51" s="43"/>
      <c r="AD51" s="43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s="45" customFormat="1" ht="33" customHeight="1">
      <c r="A52" s="38">
        <v>44</v>
      </c>
      <c r="B52" s="1"/>
      <c r="C52" s="1"/>
      <c r="D52" s="40"/>
      <c r="E52" s="40"/>
      <c r="F52" s="40"/>
      <c r="G52" s="2"/>
      <c r="H52" s="2"/>
      <c r="I52" s="2"/>
      <c r="J52" s="2"/>
      <c r="K52" s="2"/>
      <c r="L52" s="2"/>
      <c r="M52" s="2"/>
      <c r="N52" s="2"/>
      <c r="O52" s="2"/>
      <c r="P52" s="37">
        <f t="shared" si="36"/>
        <v>0</v>
      </c>
      <c r="Q52" s="41">
        <f t="shared" si="37"/>
        <v>0</v>
      </c>
      <c r="R52" s="41">
        <f aca="true" t="shared" si="39" ref="R52:X55">IF(OR(F52="",F52="-"),0,F$8*(101+1000*LOG10(F$7/F52)))</f>
        <v>0</v>
      </c>
      <c r="S52" s="41">
        <f t="shared" si="39"/>
        <v>0</v>
      </c>
      <c r="T52" s="41">
        <f t="shared" si="39"/>
        <v>0</v>
      </c>
      <c r="U52" s="41">
        <f t="shared" si="39"/>
        <v>0</v>
      </c>
      <c r="V52" s="41">
        <f t="shared" si="39"/>
        <v>0</v>
      </c>
      <c r="W52" s="41">
        <f t="shared" si="39"/>
        <v>0</v>
      </c>
      <c r="X52" s="41">
        <f t="shared" si="39"/>
        <v>0</v>
      </c>
      <c r="Y52" s="41">
        <f t="shared" si="38"/>
        <v>0</v>
      </c>
      <c r="Z52" s="41">
        <f t="shared" si="38"/>
        <v>0</v>
      </c>
      <c r="AA52" s="41">
        <f t="shared" si="38"/>
        <v>0</v>
      </c>
      <c r="AB52" s="42">
        <f t="shared" si="12"/>
        <v>0</v>
      </c>
      <c r="AC52" s="43"/>
      <c r="AD52" s="43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s="45" customFormat="1" ht="33" customHeight="1">
      <c r="A53" s="38">
        <v>45</v>
      </c>
      <c r="B53" s="8"/>
      <c r="C53" s="34"/>
      <c r="D53" s="34"/>
      <c r="E53" s="9"/>
      <c r="F53" s="4"/>
      <c r="G53" s="2"/>
      <c r="H53" s="2"/>
      <c r="I53" s="2"/>
      <c r="J53" s="2"/>
      <c r="K53" s="2"/>
      <c r="L53" s="2"/>
      <c r="M53" s="2"/>
      <c r="N53" s="2"/>
      <c r="O53" s="2"/>
      <c r="P53" s="37">
        <f t="shared" si="36"/>
        <v>0</v>
      </c>
      <c r="Q53" s="41">
        <f t="shared" si="37"/>
        <v>0</v>
      </c>
      <c r="R53" s="41">
        <f t="shared" si="39"/>
        <v>0</v>
      </c>
      <c r="S53" s="41">
        <f t="shared" si="39"/>
        <v>0</v>
      </c>
      <c r="T53" s="41">
        <f t="shared" si="39"/>
        <v>0</v>
      </c>
      <c r="U53" s="41">
        <f t="shared" si="39"/>
        <v>0</v>
      </c>
      <c r="V53" s="41">
        <f t="shared" si="39"/>
        <v>0</v>
      </c>
      <c r="W53" s="41">
        <f t="shared" si="39"/>
        <v>0</v>
      </c>
      <c r="X53" s="41">
        <f t="shared" si="39"/>
        <v>0</v>
      </c>
      <c r="Y53" s="41">
        <f t="shared" si="38"/>
        <v>0</v>
      </c>
      <c r="Z53" s="41">
        <f t="shared" si="38"/>
        <v>0</v>
      </c>
      <c r="AA53" s="41">
        <f t="shared" si="38"/>
        <v>0</v>
      </c>
      <c r="AB53" s="42">
        <f t="shared" si="12"/>
        <v>0</v>
      </c>
      <c r="AC53" s="43"/>
      <c r="AD53" s="43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41" s="45" customFormat="1" ht="33" customHeight="1">
      <c r="A54" s="38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2"/>
      <c r="O54" s="2"/>
      <c r="P54" s="37">
        <f t="shared" si="36"/>
        <v>0</v>
      </c>
      <c r="Q54" s="41">
        <f t="shared" si="37"/>
        <v>0</v>
      </c>
      <c r="R54" s="41">
        <f t="shared" si="39"/>
        <v>0</v>
      </c>
      <c r="S54" s="41">
        <f t="shared" si="39"/>
        <v>0</v>
      </c>
      <c r="T54" s="41">
        <f t="shared" si="39"/>
        <v>0</v>
      </c>
      <c r="U54" s="41">
        <f t="shared" si="39"/>
        <v>0</v>
      </c>
      <c r="V54" s="41">
        <f t="shared" si="39"/>
        <v>0</v>
      </c>
      <c r="W54" s="41">
        <f t="shared" si="39"/>
        <v>0</v>
      </c>
      <c r="X54" s="41">
        <f t="shared" si="39"/>
        <v>0</v>
      </c>
      <c r="Y54" s="41">
        <f t="shared" si="38"/>
        <v>0</v>
      </c>
      <c r="Z54" s="41">
        <f t="shared" si="38"/>
        <v>0</v>
      </c>
      <c r="AA54" s="41">
        <f t="shared" si="38"/>
        <v>0</v>
      </c>
      <c r="AB54" s="42">
        <f t="shared" si="12"/>
        <v>0</v>
      </c>
      <c r="AC54" s="43"/>
      <c r="AD54" s="43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1" s="45" customFormat="1" ht="33" customHeight="1">
      <c r="A55" s="38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37">
        <f t="shared" si="36"/>
        <v>0</v>
      </c>
      <c r="Q55" s="41">
        <f t="shared" si="37"/>
        <v>0</v>
      </c>
      <c r="R55" s="41">
        <f t="shared" si="39"/>
        <v>0</v>
      </c>
      <c r="S55" s="41">
        <f t="shared" si="39"/>
        <v>0</v>
      </c>
      <c r="T55" s="41">
        <f t="shared" si="39"/>
        <v>0</v>
      </c>
      <c r="U55" s="41">
        <f t="shared" si="39"/>
        <v>0</v>
      </c>
      <c r="V55" s="41">
        <f t="shared" si="39"/>
        <v>0</v>
      </c>
      <c r="W55" s="41">
        <f t="shared" si="39"/>
        <v>0</v>
      </c>
      <c r="X55" s="41">
        <f t="shared" si="39"/>
        <v>0</v>
      </c>
      <c r="Y55" s="41">
        <f t="shared" si="38"/>
        <v>0</v>
      </c>
      <c r="Z55" s="41">
        <f t="shared" si="38"/>
        <v>0</v>
      </c>
      <c r="AA55" s="41">
        <f t="shared" si="38"/>
        <v>0</v>
      </c>
      <c r="AB55" s="42">
        <f t="shared" si="12"/>
        <v>0</v>
      </c>
      <c r="AC55" s="43"/>
      <c r="AD55" s="43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</sheetData>
  <sheetProtection/>
  <mergeCells count="7">
    <mergeCell ref="P6:P8"/>
    <mergeCell ref="A2:H2"/>
    <mergeCell ref="A4:H4"/>
    <mergeCell ref="A6:A8"/>
    <mergeCell ref="B6:B8"/>
    <mergeCell ref="C6:C8"/>
    <mergeCell ref="L3:M3"/>
  </mergeCell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5"/>
  <sheetViews>
    <sheetView zoomScale="65" zoomScaleNormal="65" zoomScalePageLayoutView="0" workbookViewId="0" topLeftCell="A1">
      <selection activeCell="H21" sqref="H21"/>
    </sheetView>
  </sheetViews>
  <sheetFormatPr defaultColWidth="9.140625" defaultRowHeight="12.75"/>
  <cols>
    <col min="1" max="1" width="9.140625" style="32" customWidth="1"/>
    <col min="2" max="2" width="14.57421875" style="32" customWidth="1"/>
    <col min="3" max="3" width="31.00390625" style="32" bestFit="1" customWidth="1"/>
    <col min="4" max="4" width="22.00390625" style="32" customWidth="1"/>
    <col min="5" max="5" width="13.421875" style="32" customWidth="1"/>
    <col min="6" max="6" width="14.00390625" style="32" customWidth="1"/>
    <col min="7" max="7" width="13.57421875" style="32" customWidth="1"/>
    <col min="8" max="8" width="13.28125" style="32" customWidth="1"/>
    <col min="9" max="9" width="13.140625" style="32" customWidth="1"/>
    <col min="10" max="10" width="12.7109375" style="32" customWidth="1"/>
    <col min="11" max="12" width="14.00390625" style="32" customWidth="1"/>
    <col min="13" max="15" width="14.421875" style="32" customWidth="1"/>
    <col min="16" max="16" width="12.28125" style="17" bestFit="1" customWidth="1"/>
    <col min="17" max="18" width="11.28125" style="18" customWidth="1"/>
    <col min="19" max="27" width="9.140625" style="18" customWidth="1"/>
    <col min="28" max="28" width="8.8515625" style="18" customWidth="1"/>
    <col min="29" max="30" width="9.140625" style="33" customWidth="1"/>
    <col min="31" max="16384" width="9.140625" style="32" customWidth="1"/>
  </cols>
  <sheetData>
    <row r="1" spans="17:30" s="17" customFormat="1" ht="15"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</row>
    <row r="2" spans="1:30" s="17" customFormat="1" ht="15">
      <c r="A2" s="91" t="s">
        <v>6</v>
      </c>
      <c r="B2" s="91"/>
      <c r="C2" s="91"/>
      <c r="D2" s="91"/>
      <c r="E2" s="91"/>
      <c r="F2" s="91"/>
      <c r="G2" s="91"/>
      <c r="H2" s="91"/>
      <c r="I2" s="2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9"/>
    </row>
    <row r="3" spans="12:30" s="17" customFormat="1" ht="15">
      <c r="L3" s="91" t="s">
        <v>8</v>
      </c>
      <c r="M3" s="9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9"/>
    </row>
    <row r="4" spans="1:30" s="17" customFormat="1" ht="18" customHeight="1">
      <c r="A4" s="92" t="s">
        <v>19</v>
      </c>
      <c r="B4" s="92"/>
      <c r="C4" s="92"/>
      <c r="D4" s="92"/>
      <c r="E4" s="92"/>
      <c r="F4" s="92"/>
      <c r="G4" s="92"/>
      <c r="H4" s="92"/>
      <c r="I4" s="21"/>
      <c r="L4" s="17">
        <f>SUM(E7:O7)/8</f>
        <v>3.375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/>
      <c r="AD4" s="19"/>
    </row>
    <row r="5" spans="1:30" s="17" customFormat="1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  <c r="AD5" s="19"/>
    </row>
    <row r="6" spans="1:30" s="25" customFormat="1" ht="15" customHeight="1">
      <c r="A6" s="93" t="s">
        <v>0</v>
      </c>
      <c r="B6" s="88" t="s">
        <v>1</v>
      </c>
      <c r="C6" s="88" t="s">
        <v>7</v>
      </c>
      <c r="D6" s="22" t="s">
        <v>2</v>
      </c>
      <c r="E6" s="22" t="s">
        <v>26</v>
      </c>
      <c r="F6" s="22" t="s">
        <v>27</v>
      </c>
      <c r="G6" s="22" t="s">
        <v>28</v>
      </c>
      <c r="H6" s="22" t="s">
        <v>20</v>
      </c>
      <c r="I6" s="22" t="s">
        <v>23</v>
      </c>
      <c r="J6" s="22" t="s">
        <v>21</v>
      </c>
      <c r="K6" s="22" t="s">
        <v>25</v>
      </c>
      <c r="L6" s="22" t="s">
        <v>18</v>
      </c>
      <c r="M6" s="22" t="s">
        <v>22</v>
      </c>
      <c r="N6" s="22" t="s">
        <v>29</v>
      </c>
      <c r="O6" s="22" t="s">
        <v>30</v>
      </c>
      <c r="P6" s="88" t="s">
        <v>3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/>
      <c r="AD6" s="24"/>
    </row>
    <row r="7" spans="1:30" s="25" customFormat="1" ht="14.25" customHeight="1">
      <c r="A7" s="94"/>
      <c r="B7" s="89"/>
      <c r="C7" s="89"/>
      <c r="D7" s="26" t="s">
        <v>4</v>
      </c>
      <c r="E7" s="27">
        <f>COUNTIF(E9:E59,"&gt;0")</f>
        <v>0</v>
      </c>
      <c r="F7" s="27">
        <f>COUNTIF(F9:F59,"&gt;0")</f>
        <v>0</v>
      </c>
      <c r="G7" s="27">
        <f aca="true" t="shared" si="0" ref="G7:O7">COUNTIF(G9:G59,"&gt;0")</f>
        <v>5</v>
      </c>
      <c r="H7" s="27">
        <f t="shared" si="0"/>
        <v>0</v>
      </c>
      <c r="I7" s="27">
        <f t="shared" si="0"/>
        <v>0</v>
      </c>
      <c r="J7" s="27">
        <f t="shared" si="0"/>
        <v>7</v>
      </c>
      <c r="K7" s="27">
        <f t="shared" si="0"/>
        <v>6</v>
      </c>
      <c r="L7" s="27">
        <f t="shared" si="0"/>
        <v>5</v>
      </c>
      <c r="M7" s="27">
        <f t="shared" si="0"/>
        <v>0</v>
      </c>
      <c r="N7" s="27">
        <f t="shared" si="0"/>
        <v>0</v>
      </c>
      <c r="O7" s="27">
        <f t="shared" si="0"/>
        <v>4</v>
      </c>
      <c r="P7" s="89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</row>
    <row r="8" spans="1:30" s="25" customFormat="1" ht="14.25" customHeight="1">
      <c r="A8" s="95"/>
      <c r="B8" s="96"/>
      <c r="C8" s="96"/>
      <c r="D8" s="26" t="s">
        <v>5</v>
      </c>
      <c r="E8" s="26">
        <v>1</v>
      </c>
      <c r="F8" s="26">
        <v>1</v>
      </c>
      <c r="G8" s="27">
        <v>1.1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1.2</v>
      </c>
      <c r="O8" s="27">
        <v>1</v>
      </c>
      <c r="P8" s="90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4"/>
    </row>
    <row r="9" spans="1:41" ht="33" customHeight="1">
      <c r="A9" s="38">
        <v>1</v>
      </c>
      <c r="B9" s="57" t="s">
        <v>76</v>
      </c>
      <c r="C9" s="57" t="s">
        <v>71</v>
      </c>
      <c r="D9" s="57"/>
      <c r="E9" s="9"/>
      <c r="F9" s="4"/>
      <c r="G9" s="2">
        <v>2</v>
      </c>
      <c r="H9" s="2"/>
      <c r="I9" s="2"/>
      <c r="J9" s="2">
        <v>1</v>
      </c>
      <c r="K9" s="2">
        <v>1</v>
      </c>
      <c r="L9" s="2">
        <v>1</v>
      </c>
      <c r="M9" s="2"/>
      <c r="N9" s="2"/>
      <c r="O9" s="2"/>
      <c r="P9" s="37">
        <f aca="true" t="shared" si="1" ref="P9:P19">AB9</f>
        <v>3174.053304273161</v>
      </c>
      <c r="Q9" s="28">
        <f aca="true" t="shared" si="2" ref="Q9:AA27">IF(OR(E9="",E9="-"),0,E$8*(101+1000*LOG10(E$7/E9)))</f>
        <v>0</v>
      </c>
      <c r="R9" s="28">
        <f t="shared" si="2"/>
        <v>0</v>
      </c>
      <c r="S9" s="28">
        <f t="shared" si="2"/>
        <v>548.8340095392414</v>
      </c>
      <c r="T9" s="28">
        <f t="shared" si="2"/>
        <v>0</v>
      </c>
      <c r="U9" s="28">
        <f t="shared" si="2"/>
        <v>0</v>
      </c>
      <c r="V9" s="28">
        <f t="shared" si="2"/>
        <v>946.0980400142569</v>
      </c>
      <c r="W9" s="28">
        <f t="shared" si="2"/>
        <v>879.1512503836436</v>
      </c>
      <c r="X9" s="28">
        <f t="shared" si="2"/>
        <v>799.9700043360189</v>
      </c>
      <c r="Y9" s="28">
        <f t="shared" si="2"/>
        <v>0</v>
      </c>
      <c r="Z9" s="28">
        <f t="shared" si="2"/>
        <v>0</v>
      </c>
      <c r="AA9" s="28">
        <f t="shared" si="2"/>
        <v>0</v>
      </c>
      <c r="AB9" s="29">
        <f aca="true" t="shared" si="3" ref="AB9:AB55">SUM(Q9:AA9)</f>
        <v>3174.053304273161</v>
      </c>
      <c r="AC9" s="30"/>
      <c r="AD9" s="30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33" customHeight="1">
      <c r="A10" s="38">
        <v>2</v>
      </c>
      <c r="B10" s="57" t="s">
        <v>75</v>
      </c>
      <c r="C10" s="57" t="s">
        <v>70</v>
      </c>
      <c r="D10" s="64" t="s">
        <v>183</v>
      </c>
      <c r="E10" s="3"/>
      <c r="F10" s="3"/>
      <c r="G10" s="2">
        <v>1</v>
      </c>
      <c r="H10" s="2"/>
      <c r="I10" s="2"/>
      <c r="J10" s="2">
        <v>3</v>
      </c>
      <c r="K10" s="2">
        <v>2</v>
      </c>
      <c r="L10" s="2">
        <v>2</v>
      </c>
      <c r="M10" s="2"/>
      <c r="N10" s="2"/>
      <c r="O10" s="2"/>
      <c r="P10" s="37">
        <f t="shared" si="1"/>
        <v>2426.0050534559155</v>
      </c>
      <c r="Q10" s="28">
        <f t="shared" si="2"/>
        <v>0</v>
      </c>
      <c r="R10" s="28">
        <f t="shared" si="2"/>
        <v>0</v>
      </c>
      <c r="S10" s="28">
        <f t="shared" si="2"/>
        <v>879.9670047696209</v>
      </c>
      <c r="T10" s="28">
        <f t="shared" si="2"/>
        <v>0</v>
      </c>
      <c r="U10" s="28">
        <f t="shared" si="2"/>
        <v>0</v>
      </c>
      <c r="V10" s="28">
        <f t="shared" si="2"/>
        <v>468.97678529459444</v>
      </c>
      <c r="W10" s="28">
        <f t="shared" si="2"/>
        <v>578.1212547196624</v>
      </c>
      <c r="X10" s="28">
        <f t="shared" si="2"/>
        <v>498.9400086720376</v>
      </c>
      <c r="Y10" s="28">
        <f t="shared" si="2"/>
        <v>0</v>
      </c>
      <c r="Z10" s="28">
        <f t="shared" si="2"/>
        <v>0</v>
      </c>
      <c r="AA10" s="28">
        <f t="shared" si="2"/>
        <v>0</v>
      </c>
      <c r="AB10" s="29">
        <f t="shared" si="3"/>
        <v>2426.0050534559155</v>
      </c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33" customHeight="1">
      <c r="A11" s="38">
        <v>3</v>
      </c>
      <c r="B11" s="57"/>
      <c r="C11" s="57" t="s">
        <v>72</v>
      </c>
      <c r="D11" s="64" t="s">
        <v>182</v>
      </c>
      <c r="E11" s="38"/>
      <c r="F11" s="38"/>
      <c r="G11" s="2">
        <v>3</v>
      </c>
      <c r="H11" s="2"/>
      <c r="I11" s="2"/>
      <c r="J11" s="2">
        <v>2</v>
      </c>
      <c r="K11" s="2">
        <v>6</v>
      </c>
      <c r="L11" s="2">
        <v>3</v>
      </c>
      <c r="M11" s="2"/>
      <c r="N11" s="2"/>
      <c r="O11" s="2"/>
      <c r="P11" s="37">
        <f t="shared" si="1"/>
        <v>1424.050418544624</v>
      </c>
      <c r="Q11" s="28">
        <f t="shared" si="2"/>
        <v>0</v>
      </c>
      <c r="R11" s="28">
        <f t="shared" si="2"/>
        <v>0</v>
      </c>
      <c r="S11" s="28">
        <f t="shared" si="2"/>
        <v>355.13362457799207</v>
      </c>
      <c r="T11" s="28">
        <f t="shared" si="2"/>
        <v>0</v>
      </c>
      <c r="U11" s="28">
        <f t="shared" si="2"/>
        <v>0</v>
      </c>
      <c r="V11" s="28">
        <f t="shared" si="2"/>
        <v>645.0680443502756</v>
      </c>
      <c r="W11" s="28">
        <f t="shared" si="2"/>
        <v>101</v>
      </c>
      <c r="X11" s="28">
        <f t="shared" si="2"/>
        <v>322.8487496163564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9">
        <f t="shared" si="3"/>
        <v>1424.050418544624</v>
      </c>
      <c r="AC11" s="30"/>
      <c r="AD11" s="30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33" customHeight="1">
      <c r="A12" s="38">
        <v>4</v>
      </c>
      <c r="B12" s="38"/>
      <c r="C12" s="1" t="s">
        <v>187</v>
      </c>
      <c r="D12" s="1" t="s">
        <v>188</v>
      </c>
      <c r="E12" s="38"/>
      <c r="F12" s="38"/>
      <c r="G12" s="2"/>
      <c r="H12" s="3"/>
      <c r="I12" s="3"/>
      <c r="J12" s="3">
        <v>7</v>
      </c>
      <c r="K12" s="2">
        <v>5</v>
      </c>
      <c r="L12" s="2">
        <v>4</v>
      </c>
      <c r="M12" s="2"/>
      <c r="N12" s="2"/>
      <c r="O12" s="2">
        <v>1</v>
      </c>
      <c r="P12" s="37">
        <f t="shared" si="1"/>
        <v>1182.1512503836436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8">
        <f t="shared" si="2"/>
        <v>101</v>
      </c>
      <c r="W12" s="28">
        <f t="shared" si="2"/>
        <v>180.18124604762482</v>
      </c>
      <c r="X12" s="28">
        <f t="shared" si="2"/>
        <v>197.9100130080564</v>
      </c>
      <c r="Y12" s="28">
        <f t="shared" si="2"/>
        <v>0</v>
      </c>
      <c r="Z12" s="28">
        <f t="shared" si="2"/>
        <v>0</v>
      </c>
      <c r="AA12" s="28">
        <f t="shared" si="2"/>
        <v>703.0599913279624</v>
      </c>
      <c r="AB12" s="29">
        <f t="shared" si="3"/>
        <v>1182.1512503836436</v>
      </c>
      <c r="AC12" s="30"/>
      <c r="AD12" s="30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33" customHeight="1">
      <c r="A13" s="38">
        <v>5</v>
      </c>
      <c r="B13" s="58" t="s">
        <v>77</v>
      </c>
      <c r="C13" s="58" t="s">
        <v>73</v>
      </c>
      <c r="D13" s="65" t="s">
        <v>184</v>
      </c>
      <c r="E13" s="1"/>
      <c r="F13" s="8"/>
      <c r="G13" s="2">
        <v>4</v>
      </c>
      <c r="H13" s="2"/>
      <c r="I13" s="2"/>
      <c r="J13" s="2">
        <v>4</v>
      </c>
      <c r="K13" s="2">
        <v>3</v>
      </c>
      <c r="L13" s="2">
        <v>5</v>
      </c>
      <c r="M13" s="2"/>
      <c r="N13" s="2"/>
      <c r="O13" s="2">
        <v>4</v>
      </c>
      <c r="P13" s="37">
        <f t="shared" si="1"/>
        <v>1165.7690586591377</v>
      </c>
      <c r="Q13" s="28">
        <f t="shared" si="2"/>
        <v>0</v>
      </c>
      <c r="R13" s="28">
        <f t="shared" si="2"/>
        <v>0</v>
      </c>
      <c r="S13" s="28">
        <f t="shared" si="2"/>
        <v>217.70101430886206</v>
      </c>
      <c r="T13" s="28">
        <f t="shared" si="2"/>
        <v>0</v>
      </c>
      <c r="U13" s="28">
        <f t="shared" si="2"/>
        <v>0</v>
      </c>
      <c r="V13" s="28">
        <f t="shared" si="2"/>
        <v>344.0380486862945</v>
      </c>
      <c r="W13" s="28">
        <f t="shared" si="2"/>
        <v>402.0299956639812</v>
      </c>
      <c r="X13" s="28">
        <f t="shared" si="2"/>
        <v>101</v>
      </c>
      <c r="Y13" s="28">
        <f t="shared" si="2"/>
        <v>0</v>
      </c>
      <c r="Z13" s="28">
        <f t="shared" si="2"/>
        <v>0</v>
      </c>
      <c r="AA13" s="28">
        <f t="shared" si="2"/>
        <v>101</v>
      </c>
      <c r="AB13" s="29">
        <f t="shared" si="3"/>
        <v>1165.7690586591377</v>
      </c>
      <c r="AC13" s="30"/>
      <c r="AD13" s="30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33" customHeight="1">
      <c r="A14" s="38">
        <v>6</v>
      </c>
      <c r="B14" s="1" t="s">
        <v>145</v>
      </c>
      <c r="C14" s="55" t="s">
        <v>185</v>
      </c>
      <c r="D14" s="52"/>
      <c r="E14" s="3"/>
      <c r="F14" s="3"/>
      <c r="G14" s="2"/>
      <c r="H14" s="2"/>
      <c r="I14" s="2"/>
      <c r="J14" s="2">
        <v>5</v>
      </c>
      <c r="K14" s="2">
        <v>4</v>
      </c>
      <c r="L14" s="2"/>
      <c r="M14" s="2"/>
      <c r="N14" s="2"/>
      <c r="O14" s="2">
        <v>2</v>
      </c>
      <c r="P14" s="37">
        <f t="shared" si="1"/>
        <v>926.2492903979005</v>
      </c>
      <c r="Q14" s="28">
        <f t="shared" si="2"/>
        <v>0</v>
      </c>
      <c r="R14" s="28">
        <f t="shared" si="2"/>
        <v>0</v>
      </c>
      <c r="S14" s="28">
        <f t="shared" si="2"/>
        <v>0</v>
      </c>
      <c r="T14" s="28">
        <f t="shared" si="2"/>
        <v>0</v>
      </c>
      <c r="U14" s="28">
        <f t="shared" si="2"/>
        <v>0</v>
      </c>
      <c r="V14" s="28">
        <f t="shared" si="2"/>
        <v>247.128035678238</v>
      </c>
      <c r="W14" s="28">
        <f t="shared" si="2"/>
        <v>277.09125905568123</v>
      </c>
      <c r="X14" s="28">
        <f t="shared" si="2"/>
        <v>0</v>
      </c>
      <c r="Y14" s="28">
        <f t="shared" si="2"/>
        <v>0</v>
      </c>
      <c r="Z14" s="28">
        <f t="shared" si="2"/>
        <v>0</v>
      </c>
      <c r="AA14" s="28">
        <f t="shared" si="2"/>
        <v>402.0299956639812</v>
      </c>
      <c r="AB14" s="29">
        <f t="shared" si="3"/>
        <v>926.2492903979005</v>
      </c>
      <c r="AC14" s="30"/>
      <c r="AD14" s="30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ht="33" customHeight="1">
      <c r="A15" s="38">
        <v>7</v>
      </c>
      <c r="B15" s="1" t="s">
        <v>66</v>
      </c>
      <c r="C15" s="1" t="s">
        <v>186</v>
      </c>
      <c r="D15" s="1"/>
      <c r="E15" s="4"/>
      <c r="F15" s="4"/>
      <c r="G15" s="2"/>
      <c r="H15" s="2"/>
      <c r="I15" s="2"/>
      <c r="J15" s="2">
        <v>6</v>
      </c>
      <c r="K15" s="2"/>
      <c r="L15" s="2"/>
      <c r="M15" s="2"/>
      <c r="N15" s="2"/>
      <c r="O15" s="2">
        <v>3</v>
      </c>
      <c r="P15" s="37">
        <f t="shared" si="1"/>
        <v>393.88552623891314</v>
      </c>
      <c r="Q15" s="28">
        <f t="shared" si="2"/>
        <v>0</v>
      </c>
      <c r="R15" s="28">
        <f t="shared" si="2"/>
        <v>0</v>
      </c>
      <c r="S15" s="28">
        <f t="shared" si="2"/>
        <v>0</v>
      </c>
      <c r="T15" s="28">
        <f t="shared" si="2"/>
        <v>0</v>
      </c>
      <c r="U15" s="28">
        <f t="shared" si="2"/>
        <v>0</v>
      </c>
      <c r="V15" s="28">
        <f t="shared" si="2"/>
        <v>167.94678963061324</v>
      </c>
      <c r="W15" s="28">
        <f t="shared" si="2"/>
        <v>0</v>
      </c>
      <c r="X15" s="28">
        <f t="shared" si="2"/>
        <v>0</v>
      </c>
      <c r="Y15" s="28">
        <f t="shared" si="2"/>
        <v>0</v>
      </c>
      <c r="Z15" s="28">
        <f t="shared" si="2"/>
        <v>0</v>
      </c>
      <c r="AA15" s="28">
        <f t="shared" si="2"/>
        <v>225.93873660829993</v>
      </c>
      <c r="AB15" s="29">
        <f t="shared" si="3"/>
        <v>393.88552623891314</v>
      </c>
      <c r="AC15" s="30"/>
      <c r="AD15" s="30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ht="33" customHeight="1">
      <c r="A16" s="38">
        <v>8</v>
      </c>
      <c r="B16" s="58" t="s">
        <v>78</v>
      </c>
      <c r="C16" s="58" t="s">
        <v>74</v>
      </c>
      <c r="D16" s="65" t="s">
        <v>188</v>
      </c>
      <c r="E16" s="3"/>
      <c r="F16" s="3"/>
      <c r="G16" s="2">
        <v>5</v>
      </c>
      <c r="H16" s="2"/>
      <c r="I16" s="2"/>
      <c r="J16" s="2"/>
      <c r="K16" s="2"/>
      <c r="L16" s="2"/>
      <c r="M16" s="2"/>
      <c r="N16" s="2"/>
      <c r="O16" s="2"/>
      <c r="P16" s="37">
        <f t="shared" si="1"/>
        <v>111.10000000000001</v>
      </c>
      <c r="Q16" s="28">
        <f t="shared" si="2"/>
        <v>0</v>
      </c>
      <c r="R16" s="28">
        <f t="shared" si="2"/>
        <v>0</v>
      </c>
      <c r="S16" s="28">
        <f t="shared" si="2"/>
        <v>111.10000000000001</v>
      </c>
      <c r="T16" s="28">
        <f t="shared" si="2"/>
        <v>0</v>
      </c>
      <c r="U16" s="28">
        <f t="shared" si="2"/>
        <v>0</v>
      </c>
      <c r="V16" s="28">
        <f t="shared" si="2"/>
        <v>0</v>
      </c>
      <c r="W16" s="28">
        <f t="shared" si="2"/>
        <v>0</v>
      </c>
      <c r="X16" s="28">
        <f t="shared" si="2"/>
        <v>0</v>
      </c>
      <c r="Y16" s="28">
        <f t="shared" si="2"/>
        <v>0</v>
      </c>
      <c r="Z16" s="28">
        <f t="shared" si="2"/>
        <v>0</v>
      </c>
      <c r="AA16" s="28">
        <f t="shared" si="2"/>
        <v>0</v>
      </c>
      <c r="AB16" s="29">
        <f t="shared" si="3"/>
        <v>111.10000000000001</v>
      </c>
      <c r="AC16" s="30"/>
      <c r="AD16" s="30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33" customHeight="1">
      <c r="A17" s="38">
        <v>9</v>
      </c>
      <c r="B17" s="1"/>
      <c r="C17" s="55"/>
      <c r="D17" s="52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37">
        <f t="shared" si="1"/>
        <v>0</v>
      </c>
      <c r="Q17" s="28">
        <f t="shared" si="2"/>
        <v>0</v>
      </c>
      <c r="R17" s="28">
        <f t="shared" si="2"/>
        <v>0</v>
      </c>
      <c r="S17" s="28">
        <f t="shared" si="2"/>
        <v>0</v>
      </c>
      <c r="T17" s="28">
        <f t="shared" si="2"/>
        <v>0</v>
      </c>
      <c r="U17" s="28">
        <f t="shared" si="2"/>
        <v>0</v>
      </c>
      <c r="V17" s="28">
        <f t="shared" si="2"/>
        <v>0</v>
      </c>
      <c r="W17" s="28">
        <f t="shared" si="2"/>
        <v>0</v>
      </c>
      <c r="X17" s="28">
        <f t="shared" si="2"/>
        <v>0</v>
      </c>
      <c r="Y17" s="28">
        <f t="shared" si="2"/>
        <v>0</v>
      </c>
      <c r="Z17" s="28">
        <f t="shared" si="2"/>
        <v>0</v>
      </c>
      <c r="AA17" s="28">
        <f t="shared" si="2"/>
        <v>0</v>
      </c>
      <c r="AB17" s="29">
        <f t="shared" si="3"/>
        <v>0</v>
      </c>
      <c r="AC17" s="30"/>
      <c r="AD17" s="30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33" customHeight="1">
      <c r="A18" s="38">
        <v>10</v>
      </c>
      <c r="B18" s="8"/>
      <c r="C18" s="1"/>
      <c r="D18" s="1"/>
      <c r="E18" s="9"/>
      <c r="F18" s="3"/>
      <c r="G18" s="2"/>
      <c r="H18" s="2"/>
      <c r="I18" s="2"/>
      <c r="J18" s="2"/>
      <c r="K18" s="2"/>
      <c r="L18" s="2"/>
      <c r="M18" s="2"/>
      <c r="N18" s="2"/>
      <c r="O18" s="2"/>
      <c r="P18" s="37">
        <f t="shared" si="1"/>
        <v>0</v>
      </c>
      <c r="Q18" s="28">
        <f t="shared" si="2"/>
        <v>0</v>
      </c>
      <c r="R18" s="28">
        <f t="shared" si="2"/>
        <v>0</v>
      </c>
      <c r="S18" s="28">
        <f t="shared" si="2"/>
        <v>0</v>
      </c>
      <c r="T18" s="28">
        <f t="shared" si="2"/>
        <v>0</v>
      </c>
      <c r="U18" s="28">
        <f t="shared" si="2"/>
        <v>0</v>
      </c>
      <c r="V18" s="28">
        <f t="shared" si="2"/>
        <v>0</v>
      </c>
      <c r="W18" s="28">
        <f t="shared" si="2"/>
        <v>0</v>
      </c>
      <c r="X18" s="28">
        <f t="shared" si="2"/>
        <v>0</v>
      </c>
      <c r="Y18" s="28">
        <f t="shared" si="2"/>
        <v>0</v>
      </c>
      <c r="Z18" s="28">
        <f t="shared" si="2"/>
        <v>0</v>
      </c>
      <c r="AA18" s="28">
        <f t="shared" si="2"/>
        <v>0</v>
      </c>
      <c r="AB18" s="29">
        <f t="shared" si="3"/>
        <v>0</v>
      </c>
      <c r="AC18" s="30"/>
      <c r="AD18" s="30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33" customHeight="1">
      <c r="A19" s="38">
        <v>11</v>
      </c>
      <c r="B19" s="1"/>
      <c r="C19" s="53"/>
      <c r="D19" s="53"/>
      <c r="E19" s="8"/>
      <c r="F19" s="8"/>
      <c r="G19" s="2"/>
      <c r="H19" s="2"/>
      <c r="I19" s="2"/>
      <c r="J19" s="2"/>
      <c r="K19" s="2"/>
      <c r="L19" s="2"/>
      <c r="M19" s="2"/>
      <c r="N19" s="2"/>
      <c r="O19" s="2"/>
      <c r="P19" s="37">
        <f t="shared" si="1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9">
        <f t="shared" si="3"/>
        <v>0</v>
      </c>
      <c r="AC19" s="30"/>
      <c r="AD19" s="30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33" customHeight="1">
      <c r="A20" s="38">
        <v>12</v>
      </c>
      <c r="B20" s="3"/>
      <c r="C20" s="1"/>
      <c r="D20" s="1"/>
      <c r="E20" s="1"/>
      <c r="F20" s="3"/>
      <c r="G20" s="2"/>
      <c r="H20" s="2"/>
      <c r="I20" s="2"/>
      <c r="J20" s="2"/>
      <c r="K20" s="2"/>
      <c r="L20" s="2"/>
      <c r="M20" s="2"/>
      <c r="N20" s="2"/>
      <c r="O20" s="2"/>
      <c r="P20" s="37">
        <f aca="true" t="shared" si="4" ref="P20:P55">AB20</f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9">
        <f t="shared" si="3"/>
        <v>0</v>
      </c>
      <c r="AC20" s="30"/>
      <c r="AD20" s="30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1" ht="33" customHeight="1">
      <c r="A21" s="38">
        <v>13</v>
      </c>
      <c r="B21" s="8"/>
      <c r="C21" s="8"/>
      <c r="D21" s="9"/>
      <c r="E21" s="9"/>
      <c r="F21" s="3"/>
      <c r="G21" s="2"/>
      <c r="H21" s="2"/>
      <c r="I21" s="2"/>
      <c r="J21" s="2"/>
      <c r="K21" s="2"/>
      <c r="L21" s="2"/>
      <c r="M21" s="2"/>
      <c r="N21" s="2"/>
      <c r="O21" s="2"/>
      <c r="P21" s="37">
        <f t="shared" si="4"/>
        <v>0</v>
      </c>
      <c r="Q21" s="28">
        <f t="shared" si="2"/>
        <v>0</v>
      </c>
      <c r="R21" s="28">
        <f t="shared" si="2"/>
        <v>0</v>
      </c>
      <c r="S21" s="28">
        <f t="shared" si="2"/>
        <v>0</v>
      </c>
      <c r="T21" s="28">
        <f t="shared" si="2"/>
        <v>0</v>
      </c>
      <c r="U21" s="28">
        <f t="shared" si="2"/>
        <v>0</v>
      </c>
      <c r="V21" s="28">
        <f t="shared" si="2"/>
        <v>0</v>
      </c>
      <c r="W21" s="28">
        <f t="shared" si="2"/>
        <v>0</v>
      </c>
      <c r="X21" s="28">
        <f t="shared" si="2"/>
        <v>0</v>
      </c>
      <c r="Y21" s="28">
        <f t="shared" si="2"/>
        <v>0</v>
      </c>
      <c r="Z21" s="28">
        <f t="shared" si="2"/>
        <v>0</v>
      </c>
      <c r="AA21" s="28">
        <f t="shared" si="2"/>
        <v>0</v>
      </c>
      <c r="AB21" s="29">
        <f t="shared" si="3"/>
        <v>0</v>
      </c>
      <c r="AC21" s="30"/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</row>
    <row r="22" spans="1:41" ht="33" customHeight="1">
      <c r="A22" s="38">
        <v>14</v>
      </c>
      <c r="B22" s="35"/>
      <c r="C22" s="1"/>
      <c r="D22" s="1"/>
      <c r="E22" s="1"/>
      <c r="F22" s="3"/>
      <c r="G22" s="2"/>
      <c r="H22" s="2"/>
      <c r="I22" s="2"/>
      <c r="J22" s="2"/>
      <c r="K22" s="2"/>
      <c r="L22" s="2"/>
      <c r="M22" s="2"/>
      <c r="N22" s="2"/>
      <c r="O22" s="2"/>
      <c r="P22" s="37">
        <f t="shared" si="4"/>
        <v>0</v>
      </c>
      <c r="Q22" s="28">
        <f t="shared" si="2"/>
        <v>0</v>
      </c>
      <c r="R22" s="28">
        <f t="shared" si="2"/>
        <v>0</v>
      </c>
      <c r="S22" s="28">
        <f t="shared" si="2"/>
        <v>0</v>
      </c>
      <c r="T22" s="28">
        <f t="shared" si="2"/>
        <v>0</v>
      </c>
      <c r="U22" s="28">
        <f t="shared" si="2"/>
        <v>0</v>
      </c>
      <c r="V22" s="28">
        <f t="shared" si="2"/>
        <v>0</v>
      </c>
      <c r="W22" s="28">
        <f t="shared" si="2"/>
        <v>0</v>
      </c>
      <c r="X22" s="28">
        <f t="shared" si="2"/>
        <v>0</v>
      </c>
      <c r="Y22" s="28">
        <f t="shared" si="2"/>
        <v>0</v>
      </c>
      <c r="Z22" s="28">
        <f t="shared" si="2"/>
        <v>0</v>
      </c>
      <c r="AA22" s="28">
        <f t="shared" si="2"/>
        <v>0</v>
      </c>
      <c r="AB22" s="29">
        <f t="shared" si="3"/>
        <v>0</v>
      </c>
      <c r="AC22" s="30"/>
      <c r="AD22" s="30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ht="33" customHeight="1">
      <c r="A23" s="38">
        <v>15</v>
      </c>
      <c r="B23" s="4"/>
      <c r="C23" s="1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37">
        <f t="shared" si="4"/>
        <v>0</v>
      </c>
      <c r="Q23" s="28">
        <f t="shared" si="2"/>
        <v>0</v>
      </c>
      <c r="R23" s="28">
        <f t="shared" si="2"/>
        <v>0</v>
      </c>
      <c r="S23" s="28">
        <f t="shared" si="2"/>
        <v>0</v>
      </c>
      <c r="T23" s="28">
        <f t="shared" si="2"/>
        <v>0</v>
      </c>
      <c r="U23" s="28">
        <f t="shared" si="2"/>
        <v>0</v>
      </c>
      <c r="V23" s="28">
        <f t="shared" si="2"/>
        <v>0</v>
      </c>
      <c r="W23" s="28">
        <f t="shared" si="2"/>
        <v>0</v>
      </c>
      <c r="X23" s="28">
        <f t="shared" si="2"/>
        <v>0</v>
      </c>
      <c r="Y23" s="28">
        <f t="shared" si="2"/>
        <v>0</v>
      </c>
      <c r="Z23" s="28">
        <f t="shared" si="2"/>
        <v>0</v>
      </c>
      <c r="AA23" s="28">
        <f t="shared" si="2"/>
        <v>0</v>
      </c>
      <c r="AB23" s="29">
        <f t="shared" si="3"/>
        <v>0</v>
      </c>
      <c r="AC23" s="30"/>
      <c r="AD23" s="30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33" customHeight="1">
      <c r="A24" s="38">
        <v>16</v>
      </c>
      <c r="B24" s="8"/>
      <c r="C24" s="8"/>
      <c r="D24" s="8"/>
      <c r="E24" s="8"/>
      <c r="F24" s="8"/>
      <c r="G24" s="2"/>
      <c r="H24" s="2"/>
      <c r="I24" s="2"/>
      <c r="J24" s="2"/>
      <c r="K24" s="2"/>
      <c r="L24" s="2"/>
      <c r="M24" s="2"/>
      <c r="N24" s="2"/>
      <c r="O24" s="2"/>
      <c r="P24" s="37">
        <f t="shared" si="4"/>
        <v>0</v>
      </c>
      <c r="Q24" s="28">
        <f t="shared" si="2"/>
        <v>0</v>
      </c>
      <c r="R24" s="28">
        <f t="shared" si="2"/>
        <v>0</v>
      </c>
      <c r="S24" s="28">
        <f t="shared" si="2"/>
        <v>0</v>
      </c>
      <c r="T24" s="28">
        <f t="shared" si="2"/>
        <v>0</v>
      </c>
      <c r="U24" s="28">
        <f t="shared" si="2"/>
        <v>0</v>
      </c>
      <c r="V24" s="28">
        <f t="shared" si="2"/>
        <v>0</v>
      </c>
      <c r="W24" s="28">
        <f t="shared" si="2"/>
        <v>0</v>
      </c>
      <c r="X24" s="28">
        <f t="shared" si="2"/>
        <v>0</v>
      </c>
      <c r="Y24" s="28">
        <f t="shared" si="2"/>
        <v>0</v>
      </c>
      <c r="Z24" s="28">
        <f t="shared" si="2"/>
        <v>0</v>
      </c>
      <c r="AA24" s="28">
        <f t="shared" si="2"/>
        <v>0</v>
      </c>
      <c r="AB24" s="29">
        <f t="shared" si="3"/>
        <v>0</v>
      </c>
      <c r="AC24" s="3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33" customHeight="1">
      <c r="A25" s="38">
        <v>17</v>
      </c>
      <c r="B25" s="4"/>
      <c r="C25" s="36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37">
        <f t="shared" si="4"/>
        <v>0</v>
      </c>
      <c r="Q25" s="28">
        <f t="shared" si="2"/>
        <v>0</v>
      </c>
      <c r="R25" s="28">
        <f t="shared" si="2"/>
        <v>0</v>
      </c>
      <c r="S25" s="28">
        <f t="shared" si="2"/>
        <v>0</v>
      </c>
      <c r="T25" s="28">
        <f t="shared" si="2"/>
        <v>0</v>
      </c>
      <c r="U25" s="28">
        <f t="shared" si="2"/>
        <v>0</v>
      </c>
      <c r="V25" s="28">
        <f t="shared" si="2"/>
        <v>0</v>
      </c>
      <c r="W25" s="28">
        <f t="shared" si="2"/>
        <v>0</v>
      </c>
      <c r="X25" s="28">
        <f t="shared" si="2"/>
        <v>0</v>
      </c>
      <c r="Y25" s="28">
        <f t="shared" si="2"/>
        <v>0</v>
      </c>
      <c r="Z25" s="28">
        <f t="shared" si="2"/>
        <v>0</v>
      </c>
      <c r="AA25" s="28">
        <f t="shared" si="2"/>
        <v>0</v>
      </c>
      <c r="AB25" s="29">
        <f t="shared" si="3"/>
        <v>0</v>
      </c>
      <c r="AC25" s="30"/>
      <c r="AD25" s="30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ht="33" customHeight="1">
      <c r="A26" s="38">
        <v>18</v>
      </c>
      <c r="B26" s="3"/>
      <c r="C26" s="3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37">
        <f t="shared" si="4"/>
        <v>0</v>
      </c>
      <c r="Q26" s="28">
        <f t="shared" si="2"/>
        <v>0</v>
      </c>
      <c r="R26" s="28">
        <f t="shared" si="2"/>
        <v>0</v>
      </c>
      <c r="S26" s="28">
        <f t="shared" si="2"/>
        <v>0</v>
      </c>
      <c r="T26" s="28">
        <f t="shared" si="2"/>
        <v>0</v>
      </c>
      <c r="U26" s="28">
        <f t="shared" si="2"/>
        <v>0</v>
      </c>
      <c r="V26" s="28">
        <f t="shared" si="2"/>
        <v>0</v>
      </c>
      <c r="W26" s="28">
        <f t="shared" si="2"/>
        <v>0</v>
      </c>
      <c r="X26" s="28">
        <f t="shared" si="2"/>
        <v>0</v>
      </c>
      <c r="Y26" s="28">
        <f t="shared" si="2"/>
        <v>0</v>
      </c>
      <c r="Z26" s="28">
        <f t="shared" si="2"/>
        <v>0</v>
      </c>
      <c r="AA26" s="28">
        <f t="shared" si="2"/>
        <v>0</v>
      </c>
      <c r="AB26" s="29">
        <f t="shared" si="3"/>
        <v>0</v>
      </c>
      <c r="AC26" s="30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33" customHeight="1">
      <c r="A27" s="38">
        <v>19</v>
      </c>
      <c r="B27" s="1"/>
      <c r="C27" s="1"/>
      <c r="D27" s="1"/>
      <c r="E27" s="1"/>
      <c r="F27" s="3"/>
      <c r="G27" s="2"/>
      <c r="H27" s="2"/>
      <c r="I27" s="2"/>
      <c r="J27" s="2"/>
      <c r="K27" s="2"/>
      <c r="L27" s="2"/>
      <c r="M27" s="2"/>
      <c r="N27" s="2"/>
      <c r="O27" s="2"/>
      <c r="P27" s="37">
        <f t="shared" si="4"/>
        <v>0</v>
      </c>
      <c r="Q27" s="28">
        <f t="shared" si="2"/>
        <v>0</v>
      </c>
      <c r="R27" s="28">
        <f t="shared" si="2"/>
        <v>0</v>
      </c>
      <c r="S27" s="28">
        <f t="shared" si="2"/>
        <v>0</v>
      </c>
      <c r="T27" s="28">
        <f t="shared" si="2"/>
        <v>0</v>
      </c>
      <c r="U27" s="28">
        <f t="shared" si="2"/>
        <v>0</v>
      </c>
      <c r="V27" s="28">
        <f t="shared" si="2"/>
        <v>0</v>
      </c>
      <c r="W27" s="28">
        <f t="shared" si="2"/>
        <v>0</v>
      </c>
      <c r="X27" s="28">
        <f t="shared" si="2"/>
        <v>0</v>
      </c>
      <c r="Y27" s="28">
        <f t="shared" si="2"/>
        <v>0</v>
      </c>
      <c r="Z27" s="28">
        <f t="shared" si="2"/>
        <v>0</v>
      </c>
      <c r="AA27" s="28">
        <f t="shared" si="2"/>
        <v>0</v>
      </c>
      <c r="AB27" s="29">
        <f t="shared" si="3"/>
        <v>0</v>
      </c>
      <c r="AC27" s="30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33" customHeight="1">
      <c r="A28" s="38">
        <v>20</v>
      </c>
      <c r="B28" s="8"/>
      <c r="C28" s="1"/>
      <c r="D28" s="1"/>
      <c r="E28" s="8"/>
      <c r="F28" s="3"/>
      <c r="G28" s="2"/>
      <c r="H28" s="2"/>
      <c r="I28" s="2"/>
      <c r="J28" s="2"/>
      <c r="K28" s="2"/>
      <c r="L28" s="2"/>
      <c r="M28" s="2"/>
      <c r="N28" s="2"/>
      <c r="O28" s="2"/>
      <c r="P28" s="37">
        <f t="shared" si="4"/>
        <v>0</v>
      </c>
      <c r="Q28" s="28">
        <f aca="true" t="shared" si="5" ref="Q28:AA48">IF(OR(E28="",E28="-"),0,E$8*(101+1000*LOG10(E$7/E28)))</f>
        <v>0</v>
      </c>
      <c r="R28" s="28">
        <f t="shared" si="5"/>
        <v>0</v>
      </c>
      <c r="S28" s="28">
        <f t="shared" si="5"/>
        <v>0</v>
      </c>
      <c r="T28" s="28">
        <f t="shared" si="5"/>
        <v>0</v>
      </c>
      <c r="U28" s="28">
        <f t="shared" si="5"/>
        <v>0</v>
      </c>
      <c r="V28" s="28">
        <f t="shared" si="5"/>
        <v>0</v>
      </c>
      <c r="W28" s="28">
        <f t="shared" si="5"/>
        <v>0</v>
      </c>
      <c r="X28" s="28">
        <f t="shared" si="5"/>
        <v>0</v>
      </c>
      <c r="Y28" s="28">
        <f t="shared" si="5"/>
        <v>0</v>
      </c>
      <c r="Z28" s="28">
        <f t="shared" si="5"/>
        <v>0</v>
      </c>
      <c r="AA28" s="28">
        <f t="shared" si="5"/>
        <v>0</v>
      </c>
      <c r="AB28" s="29">
        <f t="shared" si="3"/>
        <v>0</v>
      </c>
      <c r="AC28" s="30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33" customHeight="1">
      <c r="A29" s="38">
        <v>21</v>
      </c>
      <c r="B29" s="1"/>
      <c r="C29" s="1"/>
      <c r="D29" s="1"/>
      <c r="E29" s="1"/>
      <c r="F29" s="4"/>
      <c r="G29" s="2"/>
      <c r="H29" s="2"/>
      <c r="I29" s="2"/>
      <c r="J29" s="2"/>
      <c r="K29" s="2"/>
      <c r="L29" s="2"/>
      <c r="M29" s="2"/>
      <c r="N29" s="2"/>
      <c r="O29" s="2"/>
      <c r="P29" s="37">
        <f t="shared" si="4"/>
        <v>0</v>
      </c>
      <c r="Q29" s="28">
        <f t="shared" si="5"/>
        <v>0</v>
      </c>
      <c r="R29" s="28">
        <f t="shared" si="5"/>
        <v>0</v>
      </c>
      <c r="S29" s="28">
        <f t="shared" si="5"/>
        <v>0</v>
      </c>
      <c r="T29" s="28">
        <f t="shared" si="5"/>
        <v>0</v>
      </c>
      <c r="U29" s="28">
        <f t="shared" si="5"/>
        <v>0</v>
      </c>
      <c r="V29" s="28">
        <f t="shared" si="5"/>
        <v>0</v>
      </c>
      <c r="W29" s="28">
        <f t="shared" si="5"/>
        <v>0</v>
      </c>
      <c r="X29" s="28">
        <f t="shared" si="5"/>
        <v>0</v>
      </c>
      <c r="Y29" s="28">
        <f t="shared" si="5"/>
        <v>0</v>
      </c>
      <c r="Z29" s="28">
        <f t="shared" si="5"/>
        <v>0</v>
      </c>
      <c r="AA29" s="28">
        <f t="shared" si="5"/>
        <v>0</v>
      </c>
      <c r="AB29" s="29">
        <f t="shared" si="3"/>
        <v>0</v>
      </c>
      <c r="AC29" s="30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33" customHeight="1">
      <c r="A30" s="38">
        <v>22</v>
      </c>
      <c r="B30" s="8"/>
      <c r="C30" s="8"/>
      <c r="D30" s="8"/>
      <c r="E30" s="8"/>
      <c r="F30" s="8"/>
      <c r="G30" s="2"/>
      <c r="H30" s="2"/>
      <c r="I30" s="2"/>
      <c r="J30" s="2"/>
      <c r="K30" s="2"/>
      <c r="L30" s="2"/>
      <c r="M30" s="2"/>
      <c r="N30" s="2"/>
      <c r="O30" s="2"/>
      <c r="P30" s="37">
        <f t="shared" si="4"/>
        <v>0</v>
      </c>
      <c r="Q30" s="28">
        <f t="shared" si="5"/>
        <v>0</v>
      </c>
      <c r="R30" s="28">
        <f t="shared" si="5"/>
        <v>0</v>
      </c>
      <c r="S30" s="28">
        <f t="shared" si="5"/>
        <v>0</v>
      </c>
      <c r="T30" s="28">
        <f t="shared" si="5"/>
        <v>0</v>
      </c>
      <c r="U30" s="28">
        <f t="shared" si="5"/>
        <v>0</v>
      </c>
      <c r="V30" s="28">
        <f t="shared" si="5"/>
        <v>0</v>
      </c>
      <c r="W30" s="28">
        <f t="shared" si="5"/>
        <v>0</v>
      </c>
      <c r="X30" s="28">
        <f t="shared" si="5"/>
        <v>0</v>
      </c>
      <c r="Y30" s="28">
        <f t="shared" si="5"/>
        <v>0</v>
      </c>
      <c r="Z30" s="28">
        <f t="shared" si="5"/>
        <v>0</v>
      </c>
      <c r="AA30" s="28">
        <f t="shared" si="5"/>
        <v>0</v>
      </c>
      <c r="AB30" s="29">
        <f t="shared" si="3"/>
        <v>0</v>
      </c>
      <c r="AC30" s="30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33" customHeight="1">
      <c r="A31" s="38">
        <v>23</v>
      </c>
      <c r="B31" s="1"/>
      <c r="C31" s="1"/>
      <c r="D31" s="1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37">
        <f t="shared" si="4"/>
        <v>0</v>
      </c>
      <c r="Q31" s="28">
        <f t="shared" si="5"/>
        <v>0</v>
      </c>
      <c r="R31" s="28">
        <f t="shared" si="5"/>
        <v>0</v>
      </c>
      <c r="S31" s="28">
        <f t="shared" si="5"/>
        <v>0</v>
      </c>
      <c r="T31" s="28">
        <f t="shared" si="5"/>
        <v>0</v>
      </c>
      <c r="U31" s="28">
        <f t="shared" si="5"/>
        <v>0</v>
      </c>
      <c r="V31" s="28">
        <f t="shared" si="5"/>
        <v>0</v>
      </c>
      <c r="W31" s="28">
        <f t="shared" si="5"/>
        <v>0</v>
      </c>
      <c r="X31" s="28">
        <f t="shared" si="5"/>
        <v>0</v>
      </c>
      <c r="Y31" s="28">
        <f t="shared" si="5"/>
        <v>0</v>
      </c>
      <c r="Z31" s="28">
        <f t="shared" si="5"/>
        <v>0</v>
      </c>
      <c r="AA31" s="28">
        <f t="shared" si="5"/>
        <v>0</v>
      </c>
      <c r="AB31" s="29">
        <f t="shared" si="3"/>
        <v>0</v>
      </c>
      <c r="AC31" s="30"/>
      <c r="AD31" s="30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33" customHeight="1">
      <c r="A32" s="38">
        <v>24</v>
      </c>
      <c r="B32" s="3"/>
      <c r="C32" s="1"/>
      <c r="D32" s="35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37">
        <f t="shared" si="4"/>
        <v>0</v>
      </c>
      <c r="Q32" s="28">
        <f t="shared" si="5"/>
        <v>0</v>
      </c>
      <c r="R32" s="28">
        <f t="shared" si="5"/>
        <v>0</v>
      </c>
      <c r="S32" s="28">
        <f t="shared" si="5"/>
        <v>0</v>
      </c>
      <c r="T32" s="28">
        <f t="shared" si="5"/>
        <v>0</v>
      </c>
      <c r="U32" s="28">
        <f t="shared" si="5"/>
        <v>0</v>
      </c>
      <c r="V32" s="28">
        <f t="shared" si="5"/>
        <v>0</v>
      </c>
      <c r="W32" s="28">
        <f t="shared" si="5"/>
        <v>0</v>
      </c>
      <c r="X32" s="28">
        <f t="shared" si="5"/>
        <v>0</v>
      </c>
      <c r="Y32" s="28">
        <f t="shared" si="5"/>
        <v>0</v>
      </c>
      <c r="Z32" s="28">
        <f t="shared" si="5"/>
        <v>0</v>
      </c>
      <c r="AA32" s="28">
        <f t="shared" si="5"/>
        <v>0</v>
      </c>
      <c r="AB32" s="29">
        <f t="shared" si="3"/>
        <v>0</v>
      </c>
      <c r="AC32" s="30"/>
      <c r="AD32" s="30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33" customHeight="1">
      <c r="A33" s="38">
        <v>25</v>
      </c>
      <c r="B33" s="4"/>
      <c r="C33" s="1"/>
      <c r="D33" s="1"/>
      <c r="E33" s="4"/>
      <c r="F33" s="4"/>
      <c r="G33" s="2"/>
      <c r="H33" s="2"/>
      <c r="I33" s="2"/>
      <c r="J33" s="2"/>
      <c r="K33" s="2"/>
      <c r="L33" s="2"/>
      <c r="M33" s="2"/>
      <c r="N33" s="2"/>
      <c r="O33" s="2"/>
      <c r="P33" s="37">
        <f t="shared" si="4"/>
        <v>0</v>
      </c>
      <c r="Q33" s="28">
        <f t="shared" si="5"/>
        <v>0</v>
      </c>
      <c r="R33" s="28">
        <f t="shared" si="5"/>
        <v>0</v>
      </c>
      <c r="S33" s="28">
        <f t="shared" si="5"/>
        <v>0</v>
      </c>
      <c r="T33" s="28">
        <f t="shared" si="5"/>
        <v>0</v>
      </c>
      <c r="U33" s="28">
        <f t="shared" si="5"/>
        <v>0</v>
      </c>
      <c r="V33" s="28">
        <f t="shared" si="5"/>
        <v>0</v>
      </c>
      <c r="W33" s="28">
        <f t="shared" si="5"/>
        <v>0</v>
      </c>
      <c r="X33" s="28">
        <f t="shared" si="5"/>
        <v>0</v>
      </c>
      <c r="Y33" s="28">
        <f t="shared" si="5"/>
        <v>0</v>
      </c>
      <c r="Z33" s="28">
        <f t="shared" si="5"/>
        <v>0</v>
      </c>
      <c r="AA33" s="28">
        <f t="shared" si="5"/>
        <v>0</v>
      </c>
      <c r="AB33" s="29">
        <f t="shared" si="3"/>
        <v>0</v>
      </c>
      <c r="AC33" s="30"/>
      <c r="AD33" s="30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s="45" customFormat="1" ht="33" customHeight="1">
      <c r="A34" s="38">
        <v>26</v>
      </c>
      <c r="B34" s="4"/>
      <c r="C34" s="36"/>
      <c r="D34" s="4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37">
        <f t="shared" si="4"/>
        <v>0</v>
      </c>
      <c r="Q34" s="41">
        <f t="shared" si="5"/>
        <v>0</v>
      </c>
      <c r="R34" s="41">
        <f t="shared" si="5"/>
        <v>0</v>
      </c>
      <c r="S34" s="41">
        <f t="shared" si="5"/>
        <v>0</v>
      </c>
      <c r="T34" s="41">
        <f t="shared" si="5"/>
        <v>0</v>
      </c>
      <c r="U34" s="41">
        <f t="shared" si="5"/>
        <v>0</v>
      </c>
      <c r="V34" s="41">
        <f t="shared" si="5"/>
        <v>0</v>
      </c>
      <c r="W34" s="41">
        <f t="shared" si="5"/>
        <v>0</v>
      </c>
      <c r="X34" s="41">
        <f t="shared" si="5"/>
        <v>0</v>
      </c>
      <c r="Y34" s="41">
        <f t="shared" si="5"/>
        <v>0</v>
      </c>
      <c r="Z34" s="41">
        <f t="shared" si="5"/>
        <v>0</v>
      </c>
      <c r="AA34" s="41">
        <f t="shared" si="5"/>
        <v>0</v>
      </c>
      <c r="AB34" s="42">
        <f t="shared" si="3"/>
        <v>0</v>
      </c>
      <c r="AC34" s="43"/>
      <c r="AD34" s="43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s="45" customFormat="1" ht="33" customHeight="1">
      <c r="A35" s="38">
        <v>27</v>
      </c>
      <c r="B35" s="8"/>
      <c r="C35" s="8"/>
      <c r="D35" s="46"/>
      <c r="E35" s="8"/>
      <c r="F35" s="8"/>
      <c r="G35" s="2"/>
      <c r="H35" s="2"/>
      <c r="I35" s="2"/>
      <c r="J35" s="2"/>
      <c r="K35" s="2"/>
      <c r="L35" s="2"/>
      <c r="M35" s="2"/>
      <c r="N35" s="2"/>
      <c r="O35" s="2"/>
      <c r="P35" s="37">
        <f t="shared" si="4"/>
        <v>0</v>
      </c>
      <c r="Q35" s="41">
        <f t="shared" si="5"/>
        <v>0</v>
      </c>
      <c r="R35" s="41">
        <f t="shared" si="5"/>
        <v>0</v>
      </c>
      <c r="S35" s="41">
        <f t="shared" si="5"/>
        <v>0</v>
      </c>
      <c r="T35" s="41">
        <f t="shared" si="5"/>
        <v>0</v>
      </c>
      <c r="U35" s="41">
        <f t="shared" si="5"/>
        <v>0</v>
      </c>
      <c r="V35" s="41">
        <f t="shared" si="5"/>
        <v>0</v>
      </c>
      <c r="W35" s="41">
        <f t="shared" si="5"/>
        <v>0</v>
      </c>
      <c r="X35" s="41">
        <f t="shared" si="5"/>
        <v>0</v>
      </c>
      <c r="Y35" s="41">
        <f t="shared" si="5"/>
        <v>0</v>
      </c>
      <c r="Z35" s="41">
        <f t="shared" si="5"/>
        <v>0</v>
      </c>
      <c r="AA35" s="41">
        <f t="shared" si="5"/>
        <v>0</v>
      </c>
      <c r="AB35" s="42">
        <f t="shared" si="3"/>
        <v>0</v>
      </c>
      <c r="AC35" s="43"/>
      <c r="AD35" s="43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s="45" customFormat="1" ht="33" customHeight="1">
      <c r="A36" s="38">
        <v>28</v>
      </c>
      <c r="B36" s="1"/>
      <c r="C36" s="1"/>
      <c r="D36" s="1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37">
        <f t="shared" si="4"/>
        <v>0</v>
      </c>
      <c r="Q36" s="41">
        <f t="shared" si="5"/>
        <v>0</v>
      </c>
      <c r="R36" s="41">
        <f t="shared" si="5"/>
        <v>0</v>
      </c>
      <c r="S36" s="41">
        <f t="shared" si="5"/>
        <v>0</v>
      </c>
      <c r="T36" s="41">
        <f t="shared" si="5"/>
        <v>0</v>
      </c>
      <c r="U36" s="41">
        <f t="shared" si="5"/>
        <v>0</v>
      </c>
      <c r="V36" s="41">
        <f t="shared" si="5"/>
        <v>0</v>
      </c>
      <c r="W36" s="41">
        <f t="shared" si="5"/>
        <v>0</v>
      </c>
      <c r="X36" s="41">
        <f t="shared" si="5"/>
        <v>0</v>
      </c>
      <c r="Y36" s="41">
        <f t="shared" si="5"/>
        <v>0</v>
      </c>
      <c r="Z36" s="41">
        <f t="shared" si="5"/>
        <v>0</v>
      </c>
      <c r="AA36" s="41">
        <f t="shared" si="5"/>
        <v>0</v>
      </c>
      <c r="AB36" s="42">
        <f t="shared" si="3"/>
        <v>0</v>
      </c>
      <c r="AC36" s="43"/>
      <c r="AD36" s="43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s="45" customFormat="1" ht="33" customHeight="1">
      <c r="A37" s="38">
        <v>29</v>
      </c>
      <c r="B37" s="4"/>
      <c r="C37" s="1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37">
        <f t="shared" si="4"/>
        <v>0</v>
      </c>
      <c r="Q37" s="41">
        <f t="shared" si="5"/>
        <v>0</v>
      </c>
      <c r="R37" s="41">
        <f t="shared" si="5"/>
        <v>0</v>
      </c>
      <c r="S37" s="41">
        <f t="shared" si="5"/>
        <v>0</v>
      </c>
      <c r="T37" s="41">
        <f t="shared" si="5"/>
        <v>0</v>
      </c>
      <c r="U37" s="41">
        <f t="shared" si="5"/>
        <v>0</v>
      </c>
      <c r="V37" s="41">
        <f t="shared" si="5"/>
        <v>0</v>
      </c>
      <c r="W37" s="41">
        <f t="shared" si="5"/>
        <v>0</v>
      </c>
      <c r="X37" s="41">
        <f t="shared" si="5"/>
        <v>0</v>
      </c>
      <c r="Y37" s="41">
        <f t="shared" si="5"/>
        <v>0</v>
      </c>
      <c r="Z37" s="41">
        <f t="shared" si="5"/>
        <v>0</v>
      </c>
      <c r="AA37" s="41">
        <f t="shared" si="5"/>
        <v>0</v>
      </c>
      <c r="AB37" s="42">
        <f t="shared" si="3"/>
        <v>0</v>
      </c>
      <c r="AC37" s="43"/>
      <c r="AD37" s="43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s="45" customFormat="1" ht="33" customHeight="1">
      <c r="A38" s="38">
        <v>30</v>
      </c>
      <c r="B38" s="3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37">
        <f t="shared" si="4"/>
        <v>0</v>
      </c>
      <c r="Q38" s="41">
        <f t="shared" si="5"/>
        <v>0</v>
      </c>
      <c r="R38" s="41">
        <f t="shared" si="5"/>
        <v>0</v>
      </c>
      <c r="S38" s="41">
        <f t="shared" si="5"/>
        <v>0</v>
      </c>
      <c r="T38" s="41">
        <f t="shared" si="5"/>
        <v>0</v>
      </c>
      <c r="U38" s="41">
        <f t="shared" si="5"/>
        <v>0</v>
      </c>
      <c r="V38" s="41">
        <f t="shared" si="5"/>
        <v>0</v>
      </c>
      <c r="W38" s="41">
        <f t="shared" si="5"/>
        <v>0</v>
      </c>
      <c r="X38" s="41">
        <f t="shared" si="5"/>
        <v>0</v>
      </c>
      <c r="Y38" s="41">
        <f t="shared" si="5"/>
        <v>0</v>
      </c>
      <c r="Z38" s="41">
        <f t="shared" si="5"/>
        <v>0</v>
      </c>
      <c r="AA38" s="41">
        <f t="shared" si="5"/>
        <v>0</v>
      </c>
      <c r="AB38" s="42">
        <f t="shared" si="3"/>
        <v>0</v>
      </c>
      <c r="AC38" s="43"/>
      <c r="AD38" s="43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s="45" customFormat="1" ht="33" customHeight="1">
      <c r="A39" s="38">
        <v>31</v>
      </c>
      <c r="B39" s="8"/>
      <c r="C39" s="8"/>
      <c r="D39" s="15"/>
      <c r="E39" s="9"/>
      <c r="F39" s="8"/>
      <c r="G39" s="2"/>
      <c r="H39" s="2"/>
      <c r="I39" s="2"/>
      <c r="J39" s="2"/>
      <c r="K39" s="2"/>
      <c r="L39" s="2"/>
      <c r="M39" s="2"/>
      <c r="N39" s="2"/>
      <c r="O39" s="2"/>
      <c r="P39" s="37">
        <f t="shared" si="4"/>
        <v>0</v>
      </c>
      <c r="Q39" s="41">
        <f t="shared" si="5"/>
        <v>0</v>
      </c>
      <c r="R39" s="41">
        <f t="shared" si="5"/>
        <v>0</v>
      </c>
      <c r="S39" s="41">
        <f t="shared" si="5"/>
        <v>0</v>
      </c>
      <c r="T39" s="41">
        <f t="shared" si="5"/>
        <v>0</v>
      </c>
      <c r="U39" s="41">
        <f t="shared" si="5"/>
        <v>0</v>
      </c>
      <c r="V39" s="41">
        <f t="shared" si="5"/>
        <v>0</v>
      </c>
      <c r="W39" s="41">
        <f t="shared" si="5"/>
        <v>0</v>
      </c>
      <c r="X39" s="41">
        <f t="shared" si="5"/>
        <v>0</v>
      </c>
      <c r="Y39" s="41">
        <f t="shared" si="5"/>
        <v>0</v>
      </c>
      <c r="Z39" s="41">
        <f t="shared" si="5"/>
        <v>0</v>
      </c>
      <c r="AA39" s="41">
        <f t="shared" si="5"/>
        <v>0</v>
      </c>
      <c r="AB39" s="42">
        <f t="shared" si="3"/>
        <v>0</v>
      </c>
      <c r="AC39" s="43"/>
      <c r="AD39" s="43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s="45" customFormat="1" ht="33" customHeight="1">
      <c r="A40" s="38">
        <v>32</v>
      </c>
      <c r="B40" s="4"/>
      <c r="C40" s="36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37">
        <f t="shared" si="4"/>
        <v>0</v>
      </c>
      <c r="Q40" s="41">
        <f t="shared" si="5"/>
        <v>0</v>
      </c>
      <c r="R40" s="41">
        <f t="shared" si="5"/>
        <v>0</v>
      </c>
      <c r="S40" s="41">
        <f t="shared" si="5"/>
        <v>0</v>
      </c>
      <c r="T40" s="41">
        <f t="shared" si="5"/>
        <v>0</v>
      </c>
      <c r="U40" s="41">
        <f t="shared" si="5"/>
        <v>0</v>
      </c>
      <c r="V40" s="41">
        <f t="shared" si="5"/>
        <v>0</v>
      </c>
      <c r="W40" s="41">
        <f t="shared" si="5"/>
        <v>0</v>
      </c>
      <c r="X40" s="41">
        <f t="shared" si="5"/>
        <v>0</v>
      </c>
      <c r="Y40" s="41">
        <f t="shared" si="5"/>
        <v>0</v>
      </c>
      <c r="Z40" s="41">
        <f t="shared" si="5"/>
        <v>0</v>
      </c>
      <c r="AA40" s="41">
        <f t="shared" si="5"/>
        <v>0</v>
      </c>
      <c r="AB40" s="42">
        <f t="shared" si="3"/>
        <v>0</v>
      </c>
      <c r="AC40" s="43"/>
      <c r="AD40" s="43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s="45" customFormat="1" ht="33" customHeight="1">
      <c r="A41" s="38">
        <v>33</v>
      </c>
      <c r="B41" s="3"/>
      <c r="C41" s="1"/>
      <c r="D41" s="1"/>
      <c r="E41" s="47"/>
      <c r="F41" s="3"/>
      <c r="G41" s="2"/>
      <c r="H41" s="2"/>
      <c r="I41" s="2"/>
      <c r="J41" s="2"/>
      <c r="K41" s="2"/>
      <c r="L41" s="2"/>
      <c r="M41" s="2"/>
      <c r="N41" s="2"/>
      <c r="O41" s="2"/>
      <c r="P41" s="37">
        <f t="shared" si="4"/>
        <v>0</v>
      </c>
      <c r="Q41" s="41">
        <f t="shared" si="5"/>
        <v>0</v>
      </c>
      <c r="R41" s="41">
        <f t="shared" si="5"/>
        <v>0</v>
      </c>
      <c r="S41" s="41">
        <f t="shared" si="5"/>
        <v>0</v>
      </c>
      <c r="T41" s="41">
        <f t="shared" si="5"/>
        <v>0</v>
      </c>
      <c r="U41" s="41">
        <f t="shared" si="5"/>
        <v>0</v>
      </c>
      <c r="V41" s="41">
        <f t="shared" si="5"/>
        <v>0</v>
      </c>
      <c r="W41" s="41">
        <f t="shared" si="5"/>
        <v>0</v>
      </c>
      <c r="X41" s="41">
        <f t="shared" si="5"/>
        <v>0</v>
      </c>
      <c r="Y41" s="41">
        <f t="shared" si="5"/>
        <v>0</v>
      </c>
      <c r="Z41" s="41">
        <f t="shared" si="5"/>
        <v>0</v>
      </c>
      <c r="AA41" s="41">
        <f t="shared" si="5"/>
        <v>0</v>
      </c>
      <c r="AB41" s="42">
        <f t="shared" si="3"/>
        <v>0</v>
      </c>
      <c r="AC41" s="43"/>
      <c r="AD41" s="43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s="45" customFormat="1" ht="33" customHeight="1">
      <c r="A42" s="38">
        <v>34</v>
      </c>
      <c r="B42" s="1"/>
      <c r="C42" s="1"/>
      <c r="D42" s="1"/>
      <c r="E42" s="9"/>
      <c r="F42" s="8"/>
      <c r="G42" s="2"/>
      <c r="H42" s="2"/>
      <c r="I42" s="2"/>
      <c r="J42" s="2"/>
      <c r="K42" s="2"/>
      <c r="L42" s="2"/>
      <c r="M42" s="2"/>
      <c r="N42" s="2"/>
      <c r="O42" s="2"/>
      <c r="P42" s="37">
        <f t="shared" si="4"/>
        <v>0</v>
      </c>
      <c r="Q42" s="41">
        <f t="shared" si="5"/>
        <v>0</v>
      </c>
      <c r="R42" s="41">
        <f t="shared" si="5"/>
        <v>0</v>
      </c>
      <c r="S42" s="41">
        <f t="shared" si="5"/>
        <v>0</v>
      </c>
      <c r="T42" s="41">
        <f t="shared" si="5"/>
        <v>0</v>
      </c>
      <c r="U42" s="41">
        <f t="shared" si="5"/>
        <v>0</v>
      </c>
      <c r="V42" s="41">
        <f t="shared" si="5"/>
        <v>0</v>
      </c>
      <c r="W42" s="41">
        <f t="shared" si="5"/>
        <v>0</v>
      </c>
      <c r="X42" s="41">
        <f t="shared" si="5"/>
        <v>0</v>
      </c>
      <c r="Y42" s="41">
        <f t="shared" si="5"/>
        <v>0</v>
      </c>
      <c r="Z42" s="41">
        <f t="shared" si="5"/>
        <v>0</v>
      </c>
      <c r="AA42" s="41">
        <f t="shared" si="5"/>
        <v>0</v>
      </c>
      <c r="AB42" s="42">
        <f t="shared" si="3"/>
        <v>0</v>
      </c>
      <c r="AC42" s="43"/>
      <c r="AD42" s="43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s="45" customFormat="1" ht="33" customHeight="1">
      <c r="A43" s="38">
        <v>35</v>
      </c>
      <c r="B43" s="3"/>
      <c r="C43" s="1"/>
      <c r="D43" s="1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37">
        <f t="shared" si="4"/>
        <v>0</v>
      </c>
      <c r="Q43" s="41">
        <f t="shared" si="5"/>
        <v>0</v>
      </c>
      <c r="R43" s="41">
        <f t="shared" si="5"/>
        <v>0</v>
      </c>
      <c r="S43" s="41">
        <f t="shared" si="5"/>
        <v>0</v>
      </c>
      <c r="T43" s="41">
        <f t="shared" si="5"/>
        <v>0</v>
      </c>
      <c r="U43" s="41">
        <f t="shared" si="5"/>
        <v>0</v>
      </c>
      <c r="V43" s="41">
        <f t="shared" si="5"/>
        <v>0</v>
      </c>
      <c r="W43" s="41">
        <f t="shared" si="5"/>
        <v>0</v>
      </c>
      <c r="X43" s="41">
        <f t="shared" si="5"/>
        <v>0</v>
      </c>
      <c r="Y43" s="41">
        <f t="shared" si="5"/>
        <v>0</v>
      </c>
      <c r="Z43" s="41">
        <f t="shared" si="5"/>
        <v>0</v>
      </c>
      <c r="AA43" s="41">
        <f t="shared" si="5"/>
        <v>0</v>
      </c>
      <c r="AB43" s="42">
        <f t="shared" si="3"/>
        <v>0</v>
      </c>
      <c r="AC43" s="43"/>
      <c r="AD43" s="43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s="45" customFormat="1" ht="33" customHeight="1">
      <c r="A44" s="38">
        <v>36</v>
      </c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37">
        <f t="shared" si="4"/>
        <v>0</v>
      </c>
      <c r="Q44" s="41">
        <f t="shared" si="5"/>
        <v>0</v>
      </c>
      <c r="R44" s="41">
        <f t="shared" si="5"/>
        <v>0</v>
      </c>
      <c r="S44" s="41">
        <f t="shared" si="5"/>
        <v>0</v>
      </c>
      <c r="T44" s="41">
        <f t="shared" si="5"/>
        <v>0</v>
      </c>
      <c r="U44" s="41">
        <f t="shared" si="5"/>
        <v>0</v>
      </c>
      <c r="V44" s="41">
        <f t="shared" si="5"/>
        <v>0</v>
      </c>
      <c r="W44" s="41">
        <f t="shared" si="5"/>
        <v>0</v>
      </c>
      <c r="X44" s="41">
        <f t="shared" si="5"/>
        <v>0</v>
      </c>
      <c r="Y44" s="41">
        <f t="shared" si="5"/>
        <v>0</v>
      </c>
      <c r="Z44" s="41">
        <f t="shared" si="5"/>
        <v>0</v>
      </c>
      <c r="AA44" s="41">
        <f t="shared" si="5"/>
        <v>0</v>
      </c>
      <c r="AB44" s="42">
        <f t="shared" si="3"/>
        <v>0</v>
      </c>
      <c r="AC44" s="43"/>
      <c r="AD44" s="43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s="45" customFormat="1" ht="33" customHeight="1">
      <c r="A45" s="38">
        <v>37</v>
      </c>
      <c r="B45" s="8"/>
      <c r="C45" s="1"/>
      <c r="D45" s="35"/>
      <c r="E45" s="8"/>
      <c r="F45" s="8"/>
      <c r="G45" s="2"/>
      <c r="H45" s="2"/>
      <c r="I45" s="2"/>
      <c r="J45" s="2"/>
      <c r="K45" s="2"/>
      <c r="L45" s="2"/>
      <c r="M45" s="2"/>
      <c r="N45" s="2"/>
      <c r="O45" s="2"/>
      <c r="P45" s="37">
        <f t="shared" si="4"/>
        <v>0</v>
      </c>
      <c r="Q45" s="41">
        <f t="shared" si="5"/>
        <v>0</v>
      </c>
      <c r="R45" s="41">
        <f t="shared" si="5"/>
        <v>0</v>
      </c>
      <c r="S45" s="41">
        <f t="shared" si="5"/>
        <v>0</v>
      </c>
      <c r="T45" s="41">
        <f t="shared" si="5"/>
        <v>0</v>
      </c>
      <c r="U45" s="41">
        <f t="shared" si="5"/>
        <v>0</v>
      </c>
      <c r="V45" s="41">
        <f t="shared" si="5"/>
        <v>0</v>
      </c>
      <c r="W45" s="41">
        <f t="shared" si="5"/>
        <v>0</v>
      </c>
      <c r="X45" s="41">
        <f t="shared" si="5"/>
        <v>0</v>
      </c>
      <c r="Y45" s="41">
        <f t="shared" si="5"/>
        <v>0</v>
      </c>
      <c r="Z45" s="41">
        <f t="shared" si="5"/>
        <v>0</v>
      </c>
      <c r="AA45" s="41">
        <f t="shared" si="5"/>
        <v>0</v>
      </c>
      <c r="AB45" s="42">
        <f t="shared" si="3"/>
        <v>0</v>
      </c>
      <c r="AC45" s="43"/>
      <c r="AD45" s="43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45" customFormat="1" ht="33" customHeight="1">
      <c r="A46" s="38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2"/>
      <c r="O46" s="2"/>
      <c r="P46" s="37">
        <f t="shared" si="4"/>
        <v>0</v>
      </c>
      <c r="Q46" s="41">
        <f t="shared" si="5"/>
        <v>0</v>
      </c>
      <c r="R46" s="41">
        <f t="shared" si="5"/>
        <v>0</v>
      </c>
      <c r="S46" s="41">
        <f t="shared" si="5"/>
        <v>0</v>
      </c>
      <c r="T46" s="41">
        <f t="shared" si="5"/>
        <v>0</v>
      </c>
      <c r="U46" s="41">
        <f t="shared" si="5"/>
        <v>0</v>
      </c>
      <c r="V46" s="41">
        <f t="shared" si="5"/>
        <v>0</v>
      </c>
      <c r="W46" s="41">
        <f t="shared" si="5"/>
        <v>0</v>
      </c>
      <c r="X46" s="41">
        <f t="shared" si="5"/>
        <v>0</v>
      </c>
      <c r="Y46" s="41">
        <f t="shared" si="5"/>
        <v>0</v>
      </c>
      <c r="Z46" s="41">
        <f t="shared" si="5"/>
        <v>0</v>
      </c>
      <c r="AA46" s="41">
        <f t="shared" si="5"/>
        <v>0</v>
      </c>
      <c r="AB46" s="42">
        <f t="shared" si="3"/>
        <v>0</v>
      </c>
      <c r="AC46" s="43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s="45" customFormat="1" ht="33" customHeight="1">
      <c r="A47" s="38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37">
        <f t="shared" si="4"/>
        <v>0</v>
      </c>
      <c r="Q47" s="41">
        <f t="shared" si="5"/>
        <v>0</v>
      </c>
      <c r="R47" s="41">
        <f t="shared" si="5"/>
        <v>0</v>
      </c>
      <c r="S47" s="41">
        <f t="shared" si="5"/>
        <v>0</v>
      </c>
      <c r="T47" s="41">
        <f t="shared" si="5"/>
        <v>0</v>
      </c>
      <c r="U47" s="41">
        <f t="shared" si="5"/>
        <v>0</v>
      </c>
      <c r="V47" s="41">
        <f t="shared" si="5"/>
        <v>0</v>
      </c>
      <c r="W47" s="41">
        <f t="shared" si="5"/>
        <v>0</v>
      </c>
      <c r="X47" s="41">
        <f t="shared" si="5"/>
        <v>0</v>
      </c>
      <c r="Y47" s="41">
        <f t="shared" si="5"/>
        <v>0</v>
      </c>
      <c r="Z47" s="41">
        <f t="shared" si="5"/>
        <v>0</v>
      </c>
      <c r="AA47" s="41">
        <f t="shared" si="5"/>
        <v>0</v>
      </c>
      <c r="AB47" s="42">
        <f t="shared" si="3"/>
        <v>0</v>
      </c>
      <c r="AC47" s="43"/>
      <c r="AD47" s="43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s="45" customFormat="1" ht="33" customHeight="1">
      <c r="A48" s="38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2"/>
      <c r="O48" s="2"/>
      <c r="P48" s="37">
        <f t="shared" si="4"/>
        <v>0</v>
      </c>
      <c r="Q48" s="41">
        <f t="shared" si="5"/>
        <v>0</v>
      </c>
      <c r="R48" s="41">
        <f t="shared" si="5"/>
        <v>0</v>
      </c>
      <c r="S48" s="41">
        <f t="shared" si="5"/>
        <v>0</v>
      </c>
      <c r="T48" s="41">
        <f t="shared" si="5"/>
        <v>0</v>
      </c>
      <c r="U48" s="41">
        <f t="shared" si="5"/>
        <v>0</v>
      </c>
      <c r="V48" s="41">
        <f t="shared" si="5"/>
        <v>0</v>
      </c>
      <c r="W48" s="41">
        <f t="shared" si="5"/>
        <v>0</v>
      </c>
      <c r="X48" s="41">
        <f t="shared" si="5"/>
        <v>0</v>
      </c>
      <c r="Y48" s="41">
        <f t="shared" si="5"/>
        <v>0</v>
      </c>
      <c r="Z48" s="41">
        <f t="shared" si="5"/>
        <v>0</v>
      </c>
      <c r="AA48" s="41">
        <f t="shared" si="5"/>
        <v>0</v>
      </c>
      <c r="AB48" s="42">
        <f t="shared" si="3"/>
        <v>0</v>
      </c>
      <c r="AC48" s="43"/>
      <c r="AD48" s="43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s="45" customFormat="1" ht="33" customHeight="1">
      <c r="A49" s="38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37">
        <f t="shared" si="4"/>
        <v>0</v>
      </c>
      <c r="Q49" s="41">
        <f aca="true" t="shared" si="6" ref="Q49:AA55">IF(OR(E49="",E49="-"),0,E$8*(101+1000*LOG10(E$7/E49)))</f>
        <v>0</v>
      </c>
      <c r="R49" s="41">
        <f t="shared" si="6"/>
        <v>0</v>
      </c>
      <c r="S49" s="41">
        <f t="shared" si="6"/>
        <v>0</v>
      </c>
      <c r="T49" s="41">
        <f t="shared" si="6"/>
        <v>0</v>
      </c>
      <c r="U49" s="41">
        <f t="shared" si="6"/>
        <v>0</v>
      </c>
      <c r="V49" s="41">
        <f t="shared" si="6"/>
        <v>0</v>
      </c>
      <c r="W49" s="41">
        <f t="shared" si="6"/>
        <v>0</v>
      </c>
      <c r="X49" s="41">
        <f t="shared" si="6"/>
        <v>0</v>
      </c>
      <c r="Y49" s="41">
        <f t="shared" si="6"/>
        <v>0</v>
      </c>
      <c r="Z49" s="41">
        <f t="shared" si="6"/>
        <v>0</v>
      </c>
      <c r="AA49" s="41">
        <f t="shared" si="6"/>
        <v>0</v>
      </c>
      <c r="AB49" s="42">
        <f t="shared" si="3"/>
        <v>0</v>
      </c>
      <c r="AC49" s="43"/>
      <c r="AD49" s="43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1" s="45" customFormat="1" ht="33" customHeight="1">
      <c r="A50" s="38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37">
        <f t="shared" si="4"/>
        <v>0</v>
      </c>
      <c r="Q50" s="41">
        <f t="shared" si="6"/>
        <v>0</v>
      </c>
      <c r="R50" s="41">
        <f t="shared" si="6"/>
        <v>0</v>
      </c>
      <c r="S50" s="41">
        <f t="shared" si="6"/>
        <v>0</v>
      </c>
      <c r="T50" s="41">
        <f t="shared" si="6"/>
        <v>0</v>
      </c>
      <c r="U50" s="41">
        <f t="shared" si="6"/>
        <v>0</v>
      </c>
      <c r="V50" s="41">
        <f t="shared" si="6"/>
        <v>0</v>
      </c>
      <c r="W50" s="41">
        <f t="shared" si="6"/>
        <v>0</v>
      </c>
      <c r="X50" s="41">
        <f t="shared" si="6"/>
        <v>0</v>
      </c>
      <c r="Y50" s="41">
        <f t="shared" si="6"/>
        <v>0</v>
      </c>
      <c r="Z50" s="41">
        <f t="shared" si="6"/>
        <v>0</v>
      </c>
      <c r="AA50" s="41">
        <f t="shared" si="6"/>
        <v>0</v>
      </c>
      <c r="AB50" s="42">
        <f t="shared" si="3"/>
        <v>0</v>
      </c>
      <c r="AC50" s="43"/>
      <c r="AD50" s="43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1" s="45" customFormat="1" ht="33" customHeight="1">
      <c r="A51" s="38">
        <v>43</v>
      </c>
      <c r="B51" s="39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2"/>
      <c r="O51" s="2"/>
      <c r="P51" s="37">
        <f t="shared" si="4"/>
        <v>0</v>
      </c>
      <c r="Q51" s="41">
        <f t="shared" si="6"/>
        <v>0</v>
      </c>
      <c r="R51" s="41">
        <f t="shared" si="6"/>
        <v>0</v>
      </c>
      <c r="S51" s="41">
        <f t="shared" si="6"/>
        <v>0</v>
      </c>
      <c r="T51" s="41">
        <f t="shared" si="6"/>
        <v>0</v>
      </c>
      <c r="U51" s="41">
        <f t="shared" si="6"/>
        <v>0</v>
      </c>
      <c r="V51" s="41">
        <f t="shared" si="6"/>
        <v>0</v>
      </c>
      <c r="W51" s="41">
        <f t="shared" si="6"/>
        <v>0</v>
      </c>
      <c r="X51" s="41">
        <f t="shared" si="6"/>
        <v>0</v>
      </c>
      <c r="Y51" s="41">
        <f t="shared" si="6"/>
        <v>0</v>
      </c>
      <c r="Z51" s="41">
        <f t="shared" si="6"/>
        <v>0</v>
      </c>
      <c r="AA51" s="41">
        <f t="shared" si="6"/>
        <v>0</v>
      </c>
      <c r="AB51" s="42">
        <f t="shared" si="3"/>
        <v>0</v>
      </c>
      <c r="AC51" s="43"/>
      <c r="AD51" s="43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s="45" customFormat="1" ht="33" customHeight="1">
      <c r="A52" s="38">
        <v>44</v>
      </c>
      <c r="B52" s="1"/>
      <c r="C52" s="1"/>
      <c r="D52" s="40"/>
      <c r="E52" s="40"/>
      <c r="F52" s="40"/>
      <c r="G52" s="2"/>
      <c r="H52" s="2"/>
      <c r="I52" s="2"/>
      <c r="J52" s="2"/>
      <c r="K52" s="2"/>
      <c r="L52" s="2"/>
      <c r="M52" s="2"/>
      <c r="N52" s="2"/>
      <c r="O52" s="2"/>
      <c r="P52" s="37">
        <f t="shared" si="4"/>
        <v>0</v>
      </c>
      <c r="Q52" s="41">
        <f t="shared" si="6"/>
        <v>0</v>
      </c>
      <c r="R52" s="41">
        <f t="shared" si="6"/>
        <v>0</v>
      </c>
      <c r="S52" s="41">
        <f t="shared" si="6"/>
        <v>0</v>
      </c>
      <c r="T52" s="41">
        <f t="shared" si="6"/>
        <v>0</v>
      </c>
      <c r="U52" s="41">
        <f t="shared" si="6"/>
        <v>0</v>
      </c>
      <c r="V52" s="41">
        <f t="shared" si="6"/>
        <v>0</v>
      </c>
      <c r="W52" s="41">
        <f t="shared" si="6"/>
        <v>0</v>
      </c>
      <c r="X52" s="41">
        <f t="shared" si="6"/>
        <v>0</v>
      </c>
      <c r="Y52" s="41">
        <f t="shared" si="6"/>
        <v>0</v>
      </c>
      <c r="Z52" s="41">
        <f t="shared" si="6"/>
        <v>0</v>
      </c>
      <c r="AA52" s="41">
        <f t="shared" si="6"/>
        <v>0</v>
      </c>
      <c r="AB52" s="42">
        <f t="shared" si="3"/>
        <v>0</v>
      </c>
      <c r="AC52" s="43"/>
      <c r="AD52" s="43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s="45" customFormat="1" ht="33" customHeight="1">
      <c r="A53" s="38">
        <v>45</v>
      </c>
      <c r="B53" s="8"/>
      <c r="C53" s="34"/>
      <c r="D53" s="34"/>
      <c r="E53" s="9"/>
      <c r="F53" s="4"/>
      <c r="G53" s="2"/>
      <c r="H53" s="2"/>
      <c r="I53" s="2"/>
      <c r="J53" s="2"/>
      <c r="K53" s="2"/>
      <c r="L53" s="2"/>
      <c r="M53" s="2"/>
      <c r="N53" s="2"/>
      <c r="O53" s="2"/>
      <c r="P53" s="37">
        <f t="shared" si="4"/>
        <v>0</v>
      </c>
      <c r="Q53" s="41">
        <f t="shared" si="6"/>
        <v>0</v>
      </c>
      <c r="R53" s="41">
        <f t="shared" si="6"/>
        <v>0</v>
      </c>
      <c r="S53" s="41">
        <f t="shared" si="6"/>
        <v>0</v>
      </c>
      <c r="T53" s="41">
        <f t="shared" si="6"/>
        <v>0</v>
      </c>
      <c r="U53" s="41">
        <f t="shared" si="6"/>
        <v>0</v>
      </c>
      <c r="V53" s="41">
        <f t="shared" si="6"/>
        <v>0</v>
      </c>
      <c r="W53" s="41">
        <f t="shared" si="6"/>
        <v>0</v>
      </c>
      <c r="X53" s="41">
        <f t="shared" si="6"/>
        <v>0</v>
      </c>
      <c r="Y53" s="41">
        <f t="shared" si="6"/>
        <v>0</v>
      </c>
      <c r="Z53" s="41">
        <f t="shared" si="6"/>
        <v>0</v>
      </c>
      <c r="AA53" s="41">
        <f t="shared" si="6"/>
        <v>0</v>
      </c>
      <c r="AB53" s="42">
        <f t="shared" si="3"/>
        <v>0</v>
      </c>
      <c r="AC53" s="43"/>
      <c r="AD53" s="43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41" s="45" customFormat="1" ht="33" customHeight="1">
      <c r="A54" s="38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2"/>
      <c r="O54" s="2"/>
      <c r="P54" s="37">
        <f t="shared" si="4"/>
        <v>0</v>
      </c>
      <c r="Q54" s="41">
        <f t="shared" si="6"/>
        <v>0</v>
      </c>
      <c r="R54" s="41">
        <f t="shared" si="6"/>
        <v>0</v>
      </c>
      <c r="S54" s="41">
        <f t="shared" si="6"/>
        <v>0</v>
      </c>
      <c r="T54" s="41">
        <f t="shared" si="6"/>
        <v>0</v>
      </c>
      <c r="U54" s="41">
        <f t="shared" si="6"/>
        <v>0</v>
      </c>
      <c r="V54" s="41">
        <f t="shared" si="6"/>
        <v>0</v>
      </c>
      <c r="W54" s="41">
        <f t="shared" si="6"/>
        <v>0</v>
      </c>
      <c r="X54" s="41">
        <f t="shared" si="6"/>
        <v>0</v>
      </c>
      <c r="Y54" s="41">
        <f t="shared" si="6"/>
        <v>0</v>
      </c>
      <c r="Z54" s="41">
        <f t="shared" si="6"/>
        <v>0</v>
      </c>
      <c r="AA54" s="41">
        <f t="shared" si="6"/>
        <v>0</v>
      </c>
      <c r="AB54" s="42">
        <f t="shared" si="3"/>
        <v>0</v>
      </c>
      <c r="AC54" s="43"/>
      <c r="AD54" s="43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1" s="45" customFormat="1" ht="33" customHeight="1">
      <c r="A55" s="38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37">
        <f t="shared" si="4"/>
        <v>0</v>
      </c>
      <c r="Q55" s="41">
        <f t="shared" si="6"/>
        <v>0</v>
      </c>
      <c r="R55" s="41">
        <f t="shared" si="6"/>
        <v>0</v>
      </c>
      <c r="S55" s="41">
        <f t="shared" si="6"/>
        <v>0</v>
      </c>
      <c r="T55" s="41">
        <f t="shared" si="6"/>
        <v>0</v>
      </c>
      <c r="U55" s="41">
        <f t="shared" si="6"/>
        <v>0</v>
      </c>
      <c r="V55" s="41">
        <f t="shared" si="6"/>
        <v>0</v>
      </c>
      <c r="W55" s="41">
        <f t="shared" si="6"/>
        <v>0</v>
      </c>
      <c r="X55" s="41">
        <f t="shared" si="6"/>
        <v>0</v>
      </c>
      <c r="Y55" s="41">
        <f t="shared" si="6"/>
        <v>0</v>
      </c>
      <c r="Z55" s="41">
        <f t="shared" si="6"/>
        <v>0</v>
      </c>
      <c r="AA55" s="41">
        <f t="shared" si="6"/>
        <v>0</v>
      </c>
      <c r="AB55" s="42">
        <f t="shared" si="3"/>
        <v>0</v>
      </c>
      <c r="AC55" s="43"/>
      <c r="AD55" s="43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</sheetData>
  <sheetProtection/>
  <mergeCells count="7">
    <mergeCell ref="P6:P8"/>
    <mergeCell ref="A2:H2"/>
    <mergeCell ref="A4:H4"/>
    <mergeCell ref="A6:A8"/>
    <mergeCell ref="B6:B8"/>
    <mergeCell ref="C6:C8"/>
    <mergeCell ref="L3:M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"/>
  <sheetViews>
    <sheetView zoomScale="65" zoomScaleNormal="65" zoomScalePageLayoutView="0" workbookViewId="0" topLeftCell="A2">
      <selection activeCell="G28" sqref="G28"/>
    </sheetView>
  </sheetViews>
  <sheetFormatPr defaultColWidth="9.140625" defaultRowHeight="12.75"/>
  <cols>
    <col min="1" max="1" width="9.140625" style="32" customWidth="1"/>
    <col min="2" max="2" width="14.57421875" style="32" customWidth="1"/>
    <col min="3" max="3" width="31.00390625" style="32" bestFit="1" customWidth="1"/>
    <col min="4" max="4" width="24.00390625" style="32" customWidth="1"/>
    <col min="5" max="5" width="13.421875" style="32" customWidth="1"/>
    <col min="6" max="6" width="14.00390625" style="32" customWidth="1"/>
    <col min="7" max="7" width="13.57421875" style="32" customWidth="1"/>
    <col min="8" max="8" width="13.28125" style="32" customWidth="1"/>
    <col min="9" max="9" width="13.140625" style="32" customWidth="1"/>
    <col min="10" max="10" width="12.7109375" style="32" customWidth="1"/>
    <col min="11" max="12" width="14.00390625" style="32" customWidth="1"/>
    <col min="13" max="15" width="14.421875" style="32" customWidth="1"/>
    <col min="16" max="16" width="12.28125" style="17" bestFit="1" customWidth="1"/>
    <col min="17" max="18" width="11.28125" style="18" customWidth="1"/>
    <col min="19" max="27" width="9.140625" style="18" customWidth="1"/>
    <col min="28" max="28" width="8.8515625" style="18" customWidth="1"/>
    <col min="29" max="30" width="9.140625" style="33" customWidth="1"/>
    <col min="31" max="16384" width="9.140625" style="32" customWidth="1"/>
  </cols>
  <sheetData>
    <row r="1" spans="17:30" s="17" customFormat="1" ht="15"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</row>
    <row r="2" spans="1:30" s="17" customFormat="1" ht="15">
      <c r="A2" s="91" t="s">
        <v>6</v>
      </c>
      <c r="B2" s="91"/>
      <c r="C2" s="91"/>
      <c r="D2" s="91"/>
      <c r="E2" s="91"/>
      <c r="F2" s="91"/>
      <c r="G2" s="91"/>
      <c r="H2" s="91"/>
      <c r="I2" s="2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9"/>
    </row>
    <row r="3" spans="12:30" s="17" customFormat="1" ht="15">
      <c r="L3" s="91" t="s">
        <v>8</v>
      </c>
      <c r="M3" s="9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9"/>
    </row>
    <row r="4" spans="1:30" s="17" customFormat="1" ht="18" customHeight="1">
      <c r="A4" s="92" t="s">
        <v>288</v>
      </c>
      <c r="B4" s="92"/>
      <c r="C4" s="92"/>
      <c r="D4" s="92"/>
      <c r="E4" s="92"/>
      <c r="F4" s="92"/>
      <c r="G4" s="92"/>
      <c r="H4" s="92"/>
      <c r="I4" s="21"/>
      <c r="L4" s="17">
        <f>SUM(E7:O7)/8</f>
        <v>0.5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/>
      <c r="AD4" s="19"/>
    </row>
    <row r="5" spans="1:30" s="17" customFormat="1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  <c r="AD5" s="19"/>
    </row>
    <row r="6" spans="1:30" s="25" customFormat="1" ht="15" customHeight="1">
      <c r="A6" s="93" t="s">
        <v>0</v>
      </c>
      <c r="B6" s="88" t="s">
        <v>1</v>
      </c>
      <c r="C6" s="88" t="s">
        <v>7</v>
      </c>
      <c r="D6" s="22" t="s">
        <v>2</v>
      </c>
      <c r="E6" s="22" t="s">
        <v>26</v>
      </c>
      <c r="F6" s="22" t="s">
        <v>27</v>
      </c>
      <c r="G6" s="22" t="s">
        <v>28</v>
      </c>
      <c r="H6" s="22" t="s">
        <v>20</v>
      </c>
      <c r="I6" s="22" t="s">
        <v>23</v>
      </c>
      <c r="J6" s="22" t="s">
        <v>21</v>
      </c>
      <c r="K6" s="22" t="s">
        <v>25</v>
      </c>
      <c r="L6" s="22" t="s">
        <v>18</v>
      </c>
      <c r="M6" s="22" t="s">
        <v>22</v>
      </c>
      <c r="N6" s="22" t="s">
        <v>29</v>
      </c>
      <c r="O6" s="22" t="s">
        <v>30</v>
      </c>
      <c r="P6" s="88" t="s">
        <v>3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/>
      <c r="AD6" s="24"/>
    </row>
    <row r="7" spans="1:30" s="25" customFormat="1" ht="14.25" customHeight="1">
      <c r="A7" s="94"/>
      <c r="B7" s="89"/>
      <c r="C7" s="89"/>
      <c r="D7" s="26" t="s">
        <v>4</v>
      </c>
      <c r="E7" s="27">
        <f>COUNTIF(E9:E17,"&gt;0")</f>
        <v>0</v>
      </c>
      <c r="F7" s="27">
        <f>COUNTIF(F9:F17,"&gt;0")</f>
        <v>0</v>
      </c>
      <c r="G7" s="27">
        <f aca="true" t="shared" si="0" ref="G7:O7">COUNTIF(G9:G17,"&gt;0")</f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4</v>
      </c>
      <c r="N7" s="27">
        <f t="shared" si="0"/>
        <v>0</v>
      </c>
      <c r="O7" s="27">
        <f t="shared" si="0"/>
        <v>0</v>
      </c>
      <c r="P7" s="89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</row>
    <row r="8" spans="1:30" s="25" customFormat="1" ht="14.25" customHeight="1">
      <c r="A8" s="95"/>
      <c r="B8" s="96"/>
      <c r="C8" s="96"/>
      <c r="D8" s="26" t="s">
        <v>5</v>
      </c>
      <c r="E8" s="26">
        <v>1</v>
      </c>
      <c r="F8" s="26">
        <v>1</v>
      </c>
      <c r="G8" s="27">
        <v>1.1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1.2</v>
      </c>
      <c r="O8" s="27">
        <v>1</v>
      </c>
      <c r="P8" s="90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4"/>
    </row>
    <row r="9" spans="1:41" ht="33" customHeight="1">
      <c r="A9" s="38">
        <v>1</v>
      </c>
      <c r="B9" s="1" t="s">
        <v>281</v>
      </c>
      <c r="C9" s="69" t="s">
        <v>277</v>
      </c>
      <c r="D9" s="1" t="s">
        <v>285</v>
      </c>
      <c r="E9" s="3"/>
      <c r="F9" s="3"/>
      <c r="G9" s="2"/>
      <c r="H9" s="2"/>
      <c r="I9" s="2"/>
      <c r="J9" s="2"/>
      <c r="K9" s="2"/>
      <c r="L9" s="2"/>
      <c r="M9" s="2">
        <v>1</v>
      </c>
      <c r="N9" s="2"/>
      <c r="O9" s="2"/>
      <c r="P9" s="37">
        <f>AB9</f>
        <v>703.0599913279624</v>
      </c>
      <c r="Q9" s="28">
        <f aca="true" t="shared" si="1" ref="Q9:AA13">IF(OR(E9="",E9="-"),0,E$8*(101+1000*LOG10(E$7/E9)))</f>
        <v>0</v>
      </c>
      <c r="R9" s="28">
        <f t="shared" si="1"/>
        <v>0</v>
      </c>
      <c r="S9" s="28">
        <f t="shared" si="1"/>
        <v>0</v>
      </c>
      <c r="T9" s="28">
        <f t="shared" si="1"/>
        <v>0</v>
      </c>
      <c r="U9" s="28">
        <f t="shared" si="1"/>
        <v>0</v>
      </c>
      <c r="V9" s="28">
        <f t="shared" si="1"/>
        <v>0</v>
      </c>
      <c r="W9" s="28">
        <f t="shared" si="1"/>
        <v>0</v>
      </c>
      <c r="X9" s="28">
        <f t="shared" si="1"/>
        <v>0</v>
      </c>
      <c r="Y9" s="28">
        <f t="shared" si="1"/>
        <v>703.0599913279624</v>
      </c>
      <c r="Z9" s="28">
        <f t="shared" si="1"/>
        <v>0</v>
      </c>
      <c r="AA9" s="28">
        <f t="shared" si="1"/>
        <v>0</v>
      </c>
      <c r="AB9" s="29">
        <f>SUM(Q9:AA9)</f>
        <v>703.0599913279624</v>
      </c>
      <c r="AC9" s="30"/>
      <c r="AD9" s="30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33" customHeight="1">
      <c r="A10" s="38">
        <v>2</v>
      </c>
      <c r="B10" s="1" t="s">
        <v>282</v>
      </c>
      <c r="C10" s="69" t="s">
        <v>278</v>
      </c>
      <c r="D10" s="1"/>
      <c r="E10" s="38"/>
      <c r="F10" s="38"/>
      <c r="G10" s="2"/>
      <c r="H10" s="2"/>
      <c r="I10" s="2"/>
      <c r="J10" s="2"/>
      <c r="K10" s="2"/>
      <c r="L10" s="2"/>
      <c r="M10" s="2">
        <v>2</v>
      </c>
      <c r="N10" s="2"/>
      <c r="O10" s="2"/>
      <c r="P10" s="37">
        <f>AB10</f>
        <v>402.0299956639812</v>
      </c>
      <c r="Q10" s="28">
        <f t="shared" si="1"/>
        <v>0</v>
      </c>
      <c r="R10" s="28">
        <f t="shared" si="1"/>
        <v>0</v>
      </c>
      <c r="S10" s="28">
        <f t="shared" si="1"/>
        <v>0</v>
      </c>
      <c r="T10" s="28">
        <f t="shared" si="1"/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402.0299956639812</v>
      </c>
      <c r="Z10" s="28">
        <f t="shared" si="1"/>
        <v>0</v>
      </c>
      <c r="AA10" s="28">
        <f t="shared" si="1"/>
        <v>0</v>
      </c>
      <c r="AB10" s="29">
        <f>SUM(Q10:AA10)</f>
        <v>402.0299956639812</v>
      </c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33" customHeight="1">
      <c r="A11" s="38">
        <v>3</v>
      </c>
      <c r="B11" s="1" t="s">
        <v>283</v>
      </c>
      <c r="C11" s="69" t="s">
        <v>279</v>
      </c>
      <c r="D11" s="1" t="s">
        <v>286</v>
      </c>
      <c r="E11" s="1"/>
      <c r="F11" s="8"/>
      <c r="G11" s="2"/>
      <c r="H11" s="2"/>
      <c r="I11" s="2"/>
      <c r="J11" s="2"/>
      <c r="K11" s="2"/>
      <c r="L11" s="2"/>
      <c r="M11" s="2">
        <v>3</v>
      </c>
      <c r="N11" s="2"/>
      <c r="O11" s="2"/>
      <c r="P11" s="37">
        <f>AB11</f>
        <v>225.93873660829993</v>
      </c>
      <c r="Q11" s="28">
        <f t="shared" si="1"/>
        <v>0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8">
        <f t="shared" si="1"/>
        <v>0</v>
      </c>
      <c r="W11" s="28">
        <f t="shared" si="1"/>
        <v>0</v>
      </c>
      <c r="X11" s="28">
        <f t="shared" si="1"/>
        <v>0</v>
      </c>
      <c r="Y11" s="28">
        <f t="shared" si="1"/>
        <v>225.93873660829993</v>
      </c>
      <c r="Z11" s="28">
        <f t="shared" si="1"/>
        <v>0</v>
      </c>
      <c r="AA11" s="28">
        <f t="shared" si="1"/>
        <v>0</v>
      </c>
      <c r="AB11" s="29">
        <f>SUM(Q11:AA11)</f>
        <v>225.93873660829993</v>
      </c>
      <c r="AC11" s="30"/>
      <c r="AD11" s="30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33" customHeight="1">
      <c r="A12" s="38">
        <v>4</v>
      </c>
      <c r="B12" s="1" t="s">
        <v>284</v>
      </c>
      <c r="C12" s="69" t="s">
        <v>280</v>
      </c>
      <c r="D12" s="1" t="s">
        <v>287</v>
      </c>
      <c r="E12" s="9"/>
      <c r="F12" s="4"/>
      <c r="G12" s="2"/>
      <c r="H12" s="2"/>
      <c r="I12" s="2"/>
      <c r="J12" s="2"/>
      <c r="K12" s="2"/>
      <c r="L12" s="2"/>
      <c r="M12" s="2">
        <v>4</v>
      </c>
      <c r="N12" s="2"/>
      <c r="O12" s="2"/>
      <c r="P12" s="37">
        <f>AB12</f>
        <v>101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8">
        <f t="shared" si="1"/>
        <v>0</v>
      </c>
      <c r="Y12" s="28">
        <f t="shared" si="1"/>
        <v>101</v>
      </c>
      <c r="Z12" s="28">
        <f t="shared" si="1"/>
        <v>0</v>
      </c>
      <c r="AA12" s="28">
        <f t="shared" si="1"/>
        <v>0</v>
      </c>
      <c r="AB12" s="29">
        <f>SUM(Q12:AA12)</f>
        <v>101</v>
      </c>
      <c r="AC12" s="30"/>
      <c r="AD12" s="30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33" customHeight="1">
      <c r="A13" s="38">
        <v>5</v>
      </c>
      <c r="B13" s="1"/>
      <c r="C13" s="1"/>
      <c r="D13" s="1"/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  <c r="P13" s="37">
        <f>AB13</f>
        <v>0</v>
      </c>
      <c r="Q13" s="28">
        <f t="shared" si="1"/>
        <v>0</v>
      </c>
      <c r="R13" s="28">
        <f t="shared" si="1"/>
        <v>0</v>
      </c>
      <c r="S13" s="28">
        <f t="shared" si="1"/>
        <v>0</v>
      </c>
      <c r="T13" s="28">
        <f t="shared" si="1"/>
        <v>0</v>
      </c>
      <c r="U13" s="28">
        <f t="shared" si="1"/>
        <v>0</v>
      </c>
      <c r="V13" s="28">
        <f t="shared" si="1"/>
        <v>0</v>
      </c>
      <c r="W13" s="28">
        <f t="shared" si="1"/>
        <v>0</v>
      </c>
      <c r="X13" s="28">
        <f t="shared" si="1"/>
        <v>0</v>
      </c>
      <c r="Y13" s="28">
        <f t="shared" si="1"/>
        <v>0</v>
      </c>
      <c r="Z13" s="28">
        <f t="shared" si="1"/>
        <v>0</v>
      </c>
      <c r="AA13" s="28">
        <f t="shared" si="1"/>
        <v>0</v>
      </c>
      <c r="AB13" s="29">
        <f>SUM(Q13:AA13)</f>
        <v>0</v>
      </c>
      <c r="AC13" s="30"/>
      <c r="AD13" s="30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</sheetData>
  <sheetProtection/>
  <mergeCells count="7">
    <mergeCell ref="P6:P8"/>
    <mergeCell ref="A2:H2"/>
    <mergeCell ref="L3:M3"/>
    <mergeCell ref="A4:H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5"/>
  <sheetViews>
    <sheetView zoomScale="70" zoomScaleNormal="70" zoomScalePageLayoutView="0" workbookViewId="0" topLeftCell="B1">
      <selection activeCell="E14" sqref="E14"/>
    </sheetView>
  </sheetViews>
  <sheetFormatPr defaultColWidth="9.140625" defaultRowHeight="12.75"/>
  <cols>
    <col min="1" max="1" width="9.140625" style="32" customWidth="1"/>
    <col min="2" max="2" width="14.57421875" style="32" customWidth="1"/>
    <col min="3" max="3" width="31.00390625" style="32" bestFit="1" customWidth="1"/>
    <col min="4" max="4" width="22.00390625" style="32" customWidth="1"/>
    <col min="5" max="5" width="13.421875" style="32" customWidth="1"/>
    <col min="6" max="6" width="14.00390625" style="32" customWidth="1"/>
    <col min="7" max="7" width="13.57421875" style="32" customWidth="1"/>
    <col min="8" max="8" width="13.28125" style="32" customWidth="1"/>
    <col min="9" max="9" width="13.140625" style="32" customWidth="1"/>
    <col min="10" max="10" width="12.7109375" style="32" customWidth="1"/>
    <col min="11" max="12" width="14.00390625" style="32" customWidth="1"/>
    <col min="13" max="15" width="14.421875" style="32" customWidth="1"/>
    <col min="16" max="16" width="12.28125" style="17" bestFit="1" customWidth="1"/>
    <col min="17" max="18" width="11.28125" style="18" customWidth="1"/>
    <col min="19" max="27" width="9.140625" style="18" customWidth="1"/>
    <col min="28" max="28" width="8.8515625" style="18" customWidth="1"/>
    <col min="29" max="30" width="9.140625" style="33" customWidth="1"/>
    <col min="31" max="16384" width="9.140625" style="32" customWidth="1"/>
  </cols>
  <sheetData>
    <row r="1" spans="17:30" s="17" customFormat="1" ht="15"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</row>
    <row r="2" spans="1:30" s="17" customFormat="1" ht="15">
      <c r="A2" s="91" t="s">
        <v>6</v>
      </c>
      <c r="B2" s="91"/>
      <c r="C2" s="91"/>
      <c r="D2" s="91"/>
      <c r="E2" s="91"/>
      <c r="F2" s="91"/>
      <c r="G2" s="91"/>
      <c r="H2" s="91"/>
      <c r="I2" s="2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9"/>
    </row>
    <row r="3" spans="12:30" s="17" customFormat="1" ht="15">
      <c r="L3" s="91" t="s">
        <v>8</v>
      </c>
      <c r="M3" s="9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9"/>
    </row>
    <row r="4" spans="1:30" s="17" customFormat="1" ht="18" customHeight="1">
      <c r="A4" s="92" t="s">
        <v>325</v>
      </c>
      <c r="B4" s="92"/>
      <c r="C4" s="92"/>
      <c r="D4" s="92"/>
      <c r="E4" s="92"/>
      <c r="F4" s="92"/>
      <c r="G4" s="92"/>
      <c r="H4" s="92"/>
      <c r="I4" s="21"/>
      <c r="L4" s="17">
        <f>SUM(E7:O7)/8</f>
        <v>0.75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/>
      <c r="AD4" s="19"/>
    </row>
    <row r="5" spans="1:30" s="17" customFormat="1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  <c r="AD5" s="19"/>
    </row>
    <row r="6" spans="1:30" s="25" customFormat="1" ht="15" customHeight="1">
      <c r="A6" s="93" t="s">
        <v>0</v>
      </c>
      <c r="B6" s="88" t="s">
        <v>1</v>
      </c>
      <c r="C6" s="88" t="s">
        <v>7</v>
      </c>
      <c r="D6" s="22" t="s">
        <v>2</v>
      </c>
      <c r="E6" s="22" t="s">
        <v>26</v>
      </c>
      <c r="F6" s="22" t="s">
        <v>27</v>
      </c>
      <c r="G6" s="22" t="s">
        <v>28</v>
      </c>
      <c r="H6" s="22" t="s">
        <v>20</v>
      </c>
      <c r="I6" s="22" t="s">
        <v>23</v>
      </c>
      <c r="J6" s="22" t="s">
        <v>21</v>
      </c>
      <c r="K6" s="22" t="s">
        <v>25</v>
      </c>
      <c r="L6" s="22" t="s">
        <v>18</v>
      </c>
      <c r="M6" s="22" t="s">
        <v>22</v>
      </c>
      <c r="N6" s="22" t="s">
        <v>29</v>
      </c>
      <c r="O6" s="22" t="s">
        <v>30</v>
      </c>
      <c r="P6" s="88" t="s">
        <v>3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/>
      <c r="AD6" s="24"/>
    </row>
    <row r="7" spans="1:30" s="25" customFormat="1" ht="14.25" customHeight="1">
      <c r="A7" s="94"/>
      <c r="B7" s="89"/>
      <c r="C7" s="89"/>
      <c r="D7" s="26" t="s">
        <v>4</v>
      </c>
      <c r="E7" s="27">
        <f>COUNTIF(E9:E59,"&gt;0")</f>
        <v>0</v>
      </c>
      <c r="F7" s="27">
        <f>COUNTIF(F9:F59,"&gt;0")</f>
        <v>0</v>
      </c>
      <c r="G7" s="27">
        <f aca="true" t="shared" si="0" ref="G7:O7">COUNTIF(G9:G59,"&gt;0")</f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6</v>
      </c>
      <c r="O7" s="27">
        <f t="shared" si="0"/>
        <v>0</v>
      </c>
      <c r="P7" s="89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</row>
    <row r="8" spans="1:30" s="25" customFormat="1" ht="14.25" customHeight="1">
      <c r="A8" s="95"/>
      <c r="B8" s="96"/>
      <c r="C8" s="96"/>
      <c r="D8" s="26" t="s">
        <v>5</v>
      </c>
      <c r="E8" s="26">
        <v>1</v>
      </c>
      <c r="F8" s="26">
        <v>1</v>
      </c>
      <c r="G8" s="27">
        <v>1.1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1.2</v>
      </c>
      <c r="O8" s="27">
        <v>1</v>
      </c>
      <c r="P8" s="90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4"/>
    </row>
    <row r="9" spans="1:41" ht="33" customHeight="1">
      <c r="A9" s="38">
        <v>1</v>
      </c>
      <c r="B9" s="1" t="s">
        <v>327</v>
      </c>
      <c r="C9" s="80" t="s">
        <v>331</v>
      </c>
      <c r="D9" s="80" t="s">
        <v>337</v>
      </c>
      <c r="E9" s="9"/>
      <c r="F9" s="4"/>
      <c r="G9" s="2"/>
      <c r="H9" s="2"/>
      <c r="I9" s="2"/>
      <c r="J9" s="2"/>
      <c r="K9" s="2"/>
      <c r="L9" s="2"/>
      <c r="M9" s="2"/>
      <c r="N9" s="2">
        <v>1</v>
      </c>
      <c r="O9" s="2"/>
      <c r="P9" s="37">
        <f aca="true" t="shared" si="1" ref="P9:P42">AB9</f>
        <v>1054.9815004603722</v>
      </c>
      <c r="Q9" s="28">
        <f aca="true" t="shared" si="2" ref="Q9:AA27">IF(OR(E9="",E9="-"),0,E$8*(101+1000*LOG10(E$7/E9)))</f>
        <v>0</v>
      </c>
      <c r="R9" s="28">
        <f t="shared" si="2"/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  <c r="X9" s="28">
        <f t="shared" si="2"/>
        <v>0</v>
      </c>
      <c r="Y9" s="28">
        <f t="shared" si="2"/>
        <v>0</v>
      </c>
      <c r="Z9" s="28">
        <f t="shared" si="2"/>
        <v>1054.9815004603722</v>
      </c>
      <c r="AA9" s="28">
        <f t="shared" si="2"/>
        <v>0</v>
      </c>
      <c r="AB9" s="29">
        <f aca="true" t="shared" si="3" ref="AB9:AB55">SUM(Q9:AA9)</f>
        <v>1054.9815004603722</v>
      </c>
      <c r="AC9" s="30"/>
      <c r="AD9" s="30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33" customHeight="1">
      <c r="A10" s="38">
        <v>2</v>
      </c>
      <c r="B10" s="1" t="s">
        <v>328</v>
      </c>
      <c r="C10" s="81" t="s">
        <v>332</v>
      </c>
      <c r="D10" s="81" t="s">
        <v>338</v>
      </c>
      <c r="E10" s="3"/>
      <c r="F10" s="3"/>
      <c r="G10" s="2"/>
      <c r="H10" s="2"/>
      <c r="I10" s="2"/>
      <c r="J10" s="2"/>
      <c r="K10" s="2"/>
      <c r="L10" s="2"/>
      <c r="M10" s="2"/>
      <c r="N10" s="2">
        <v>2</v>
      </c>
      <c r="O10" s="2"/>
      <c r="P10" s="37">
        <f t="shared" si="1"/>
        <v>693.7455056635948</v>
      </c>
      <c r="Q10" s="28">
        <f t="shared" si="2"/>
        <v>0</v>
      </c>
      <c r="R10" s="28">
        <f t="shared" si="2"/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  <c r="X10" s="28">
        <f t="shared" si="2"/>
        <v>0</v>
      </c>
      <c r="Y10" s="28">
        <f t="shared" si="2"/>
        <v>0</v>
      </c>
      <c r="Z10" s="28">
        <f t="shared" si="2"/>
        <v>693.7455056635948</v>
      </c>
      <c r="AA10" s="28">
        <f t="shared" si="2"/>
        <v>0</v>
      </c>
      <c r="AB10" s="29">
        <f t="shared" si="3"/>
        <v>693.7455056635948</v>
      </c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33" customHeight="1">
      <c r="A11" s="38">
        <v>3</v>
      </c>
      <c r="B11" s="4"/>
      <c r="C11" s="56" t="s">
        <v>333</v>
      </c>
      <c r="D11" s="72" t="s">
        <v>339</v>
      </c>
      <c r="E11" s="4"/>
      <c r="F11" s="4"/>
      <c r="G11" s="2"/>
      <c r="H11" s="2"/>
      <c r="I11" s="2"/>
      <c r="J11" s="2"/>
      <c r="K11" s="2"/>
      <c r="L11" s="2"/>
      <c r="M11" s="2"/>
      <c r="N11" s="2">
        <v>3</v>
      </c>
      <c r="O11" s="2"/>
      <c r="P11" s="37">
        <f t="shared" si="1"/>
        <v>482.43599479677744</v>
      </c>
      <c r="Q11" s="28">
        <f t="shared" si="2"/>
        <v>0</v>
      </c>
      <c r="R11" s="28">
        <f t="shared" si="2"/>
        <v>0</v>
      </c>
      <c r="S11" s="28">
        <f t="shared" si="2"/>
        <v>0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482.43599479677744</v>
      </c>
      <c r="AA11" s="28">
        <f t="shared" si="2"/>
        <v>0</v>
      </c>
      <c r="AB11" s="29">
        <f t="shared" si="3"/>
        <v>482.43599479677744</v>
      </c>
      <c r="AC11" s="30"/>
      <c r="AD11" s="30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33" customHeight="1">
      <c r="A12" s="38">
        <v>4</v>
      </c>
      <c r="B12" s="1" t="s">
        <v>329</v>
      </c>
      <c r="C12" s="82" t="s">
        <v>334</v>
      </c>
      <c r="D12" s="56" t="s">
        <v>340</v>
      </c>
      <c r="E12" s="1"/>
      <c r="F12" s="8"/>
      <c r="G12" s="2"/>
      <c r="H12" s="2"/>
      <c r="I12" s="2"/>
      <c r="J12" s="2"/>
      <c r="K12" s="2"/>
      <c r="L12" s="2"/>
      <c r="M12" s="2"/>
      <c r="N12" s="2">
        <v>4</v>
      </c>
      <c r="O12" s="2"/>
      <c r="P12" s="37">
        <f t="shared" si="1"/>
        <v>332.5095108668175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8">
        <f t="shared" si="2"/>
        <v>0</v>
      </c>
      <c r="W12" s="28">
        <f t="shared" si="2"/>
        <v>0</v>
      </c>
      <c r="X12" s="28">
        <f t="shared" si="2"/>
        <v>0</v>
      </c>
      <c r="Y12" s="28">
        <f t="shared" si="2"/>
        <v>0</v>
      </c>
      <c r="Z12" s="28">
        <f t="shared" si="2"/>
        <v>332.5095108668175</v>
      </c>
      <c r="AA12" s="28">
        <f t="shared" si="2"/>
        <v>0</v>
      </c>
      <c r="AB12" s="29">
        <f t="shared" si="3"/>
        <v>332.5095108668175</v>
      </c>
      <c r="AC12" s="30"/>
      <c r="AD12" s="30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33" customHeight="1">
      <c r="A13" s="38">
        <v>5</v>
      </c>
      <c r="B13" s="1"/>
      <c r="C13" s="83" t="s">
        <v>335</v>
      </c>
      <c r="D13" s="83" t="s">
        <v>341</v>
      </c>
      <c r="E13" s="3"/>
      <c r="F13" s="3"/>
      <c r="G13" s="2"/>
      <c r="H13" s="2"/>
      <c r="I13" s="2"/>
      <c r="J13" s="2"/>
      <c r="K13" s="2"/>
      <c r="L13" s="2"/>
      <c r="M13" s="2"/>
      <c r="N13" s="2">
        <v>5</v>
      </c>
      <c r="O13" s="2"/>
      <c r="P13" s="37">
        <f t="shared" si="1"/>
        <v>216.21749525714978</v>
      </c>
      <c r="Q13" s="28">
        <f t="shared" si="2"/>
        <v>0</v>
      </c>
      <c r="R13" s="28">
        <f t="shared" si="2"/>
        <v>0</v>
      </c>
      <c r="S13" s="28">
        <f t="shared" si="2"/>
        <v>0</v>
      </c>
      <c r="T13" s="28">
        <f t="shared" si="2"/>
        <v>0</v>
      </c>
      <c r="U13" s="28">
        <f t="shared" si="2"/>
        <v>0</v>
      </c>
      <c r="V13" s="28">
        <f t="shared" si="2"/>
        <v>0</v>
      </c>
      <c r="W13" s="28">
        <f t="shared" si="2"/>
        <v>0</v>
      </c>
      <c r="X13" s="28">
        <f t="shared" si="2"/>
        <v>0</v>
      </c>
      <c r="Y13" s="28">
        <f t="shared" si="2"/>
        <v>0</v>
      </c>
      <c r="Z13" s="28">
        <f t="shared" si="2"/>
        <v>216.21749525714978</v>
      </c>
      <c r="AA13" s="28">
        <f t="shared" si="2"/>
        <v>0</v>
      </c>
      <c r="AB13" s="29">
        <f t="shared" si="3"/>
        <v>216.21749525714978</v>
      </c>
      <c r="AC13" s="30"/>
      <c r="AD13" s="30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33" customHeight="1">
      <c r="A14" s="38">
        <v>6</v>
      </c>
      <c r="B14" s="79" t="s">
        <v>330</v>
      </c>
      <c r="C14" s="56" t="s">
        <v>336</v>
      </c>
      <c r="D14" s="38" t="s">
        <v>342</v>
      </c>
      <c r="E14" s="38"/>
      <c r="F14" s="38"/>
      <c r="G14" s="2"/>
      <c r="H14" s="2"/>
      <c r="I14" s="2"/>
      <c r="J14" s="2"/>
      <c r="K14" s="2"/>
      <c r="L14" s="2"/>
      <c r="M14" s="2"/>
      <c r="N14" s="2">
        <v>6</v>
      </c>
      <c r="O14" s="2"/>
      <c r="P14" s="37">
        <f t="shared" si="1"/>
        <v>121.19999999999999</v>
      </c>
      <c r="Q14" s="28">
        <f t="shared" si="2"/>
        <v>0</v>
      </c>
      <c r="R14" s="28">
        <f t="shared" si="2"/>
        <v>0</v>
      </c>
      <c r="S14" s="28">
        <f t="shared" si="2"/>
        <v>0</v>
      </c>
      <c r="T14" s="28">
        <f t="shared" si="2"/>
        <v>0</v>
      </c>
      <c r="U14" s="28">
        <f t="shared" si="2"/>
        <v>0</v>
      </c>
      <c r="V14" s="28">
        <f t="shared" si="2"/>
        <v>0</v>
      </c>
      <c r="W14" s="28">
        <f t="shared" si="2"/>
        <v>0</v>
      </c>
      <c r="X14" s="28">
        <f t="shared" si="2"/>
        <v>0</v>
      </c>
      <c r="Y14" s="28">
        <f t="shared" si="2"/>
        <v>0</v>
      </c>
      <c r="Z14" s="28">
        <f t="shared" si="2"/>
        <v>121.19999999999999</v>
      </c>
      <c r="AA14" s="28">
        <f t="shared" si="2"/>
        <v>0</v>
      </c>
      <c r="AB14" s="29">
        <f t="shared" si="3"/>
        <v>121.19999999999999</v>
      </c>
      <c r="AC14" s="30"/>
      <c r="AD14" s="30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ht="33" customHeight="1">
      <c r="A15" s="38">
        <v>7</v>
      </c>
      <c r="B15" s="8"/>
      <c r="C15" s="8"/>
      <c r="D15" s="8"/>
      <c r="E15" s="8"/>
      <c r="F15" s="8"/>
      <c r="G15" s="2"/>
      <c r="H15" s="2"/>
      <c r="I15" s="2"/>
      <c r="J15" s="2"/>
      <c r="K15" s="2"/>
      <c r="L15" s="2"/>
      <c r="M15" s="2"/>
      <c r="N15" s="2"/>
      <c r="O15" s="2"/>
      <c r="P15" s="37">
        <f t="shared" si="1"/>
        <v>0</v>
      </c>
      <c r="Q15" s="28">
        <f t="shared" si="2"/>
        <v>0</v>
      </c>
      <c r="R15" s="28">
        <f t="shared" si="2"/>
        <v>0</v>
      </c>
      <c r="S15" s="28">
        <f t="shared" si="2"/>
        <v>0</v>
      </c>
      <c r="T15" s="28">
        <f t="shared" si="2"/>
        <v>0</v>
      </c>
      <c r="U15" s="28">
        <f t="shared" si="2"/>
        <v>0</v>
      </c>
      <c r="V15" s="28">
        <f t="shared" si="2"/>
        <v>0</v>
      </c>
      <c r="W15" s="28">
        <f t="shared" si="2"/>
        <v>0</v>
      </c>
      <c r="X15" s="28">
        <f t="shared" si="2"/>
        <v>0</v>
      </c>
      <c r="Y15" s="28">
        <f t="shared" si="2"/>
        <v>0</v>
      </c>
      <c r="Z15" s="28">
        <f t="shared" si="2"/>
        <v>0</v>
      </c>
      <c r="AA15" s="28">
        <f t="shared" si="2"/>
        <v>0</v>
      </c>
      <c r="AB15" s="29">
        <f t="shared" si="3"/>
        <v>0</v>
      </c>
      <c r="AC15" s="30"/>
      <c r="AD15" s="30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ht="33" customHeight="1">
      <c r="A16" s="38">
        <v>8</v>
      </c>
      <c r="B16" s="38"/>
      <c r="C16" s="1"/>
      <c r="D16" s="1"/>
      <c r="E16" s="38"/>
      <c r="F16" s="38"/>
      <c r="G16" s="2"/>
      <c r="H16" s="3"/>
      <c r="I16" s="3"/>
      <c r="J16" s="3"/>
      <c r="K16" s="2"/>
      <c r="L16" s="2"/>
      <c r="M16" s="2"/>
      <c r="N16" s="2"/>
      <c r="O16" s="2"/>
      <c r="P16" s="37">
        <f t="shared" si="1"/>
        <v>0</v>
      </c>
      <c r="Q16" s="28">
        <f t="shared" si="2"/>
        <v>0</v>
      </c>
      <c r="R16" s="28">
        <f t="shared" si="2"/>
        <v>0</v>
      </c>
      <c r="S16" s="28">
        <f t="shared" si="2"/>
        <v>0</v>
      </c>
      <c r="T16" s="28">
        <f t="shared" si="2"/>
        <v>0</v>
      </c>
      <c r="U16" s="28">
        <f t="shared" si="2"/>
        <v>0</v>
      </c>
      <c r="V16" s="28">
        <f t="shared" si="2"/>
        <v>0</v>
      </c>
      <c r="W16" s="28">
        <f t="shared" si="2"/>
        <v>0</v>
      </c>
      <c r="X16" s="28">
        <f t="shared" si="2"/>
        <v>0</v>
      </c>
      <c r="Y16" s="28">
        <f t="shared" si="2"/>
        <v>0</v>
      </c>
      <c r="Z16" s="28">
        <f t="shared" si="2"/>
        <v>0</v>
      </c>
      <c r="AA16" s="28">
        <f t="shared" si="2"/>
        <v>0</v>
      </c>
      <c r="AB16" s="29">
        <f t="shared" si="3"/>
        <v>0</v>
      </c>
      <c r="AC16" s="30"/>
      <c r="AD16" s="30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33" customHeight="1">
      <c r="A17" s="38">
        <v>9</v>
      </c>
      <c r="B17" s="4"/>
      <c r="C17" s="1"/>
      <c r="D17" s="4"/>
      <c r="E17" s="4"/>
      <c r="F17" s="4"/>
      <c r="G17" s="2"/>
      <c r="H17" s="2"/>
      <c r="I17" s="2"/>
      <c r="J17" s="2"/>
      <c r="K17" s="2"/>
      <c r="L17" s="2"/>
      <c r="M17" s="2"/>
      <c r="N17" s="2"/>
      <c r="O17" s="2"/>
      <c r="P17" s="37">
        <f t="shared" si="1"/>
        <v>0</v>
      </c>
      <c r="Q17" s="28">
        <f t="shared" si="2"/>
        <v>0</v>
      </c>
      <c r="R17" s="28">
        <f t="shared" si="2"/>
        <v>0</v>
      </c>
      <c r="S17" s="28">
        <f t="shared" si="2"/>
        <v>0</v>
      </c>
      <c r="T17" s="28">
        <f t="shared" si="2"/>
        <v>0</v>
      </c>
      <c r="U17" s="28">
        <f t="shared" si="2"/>
        <v>0</v>
      </c>
      <c r="V17" s="28">
        <f t="shared" si="2"/>
        <v>0</v>
      </c>
      <c r="W17" s="28">
        <f t="shared" si="2"/>
        <v>0</v>
      </c>
      <c r="X17" s="28">
        <f t="shared" si="2"/>
        <v>0</v>
      </c>
      <c r="Y17" s="28">
        <f t="shared" si="2"/>
        <v>0</v>
      </c>
      <c r="Z17" s="28">
        <f t="shared" si="2"/>
        <v>0</v>
      </c>
      <c r="AA17" s="28">
        <f t="shared" si="2"/>
        <v>0</v>
      </c>
      <c r="AB17" s="29">
        <f t="shared" si="3"/>
        <v>0</v>
      </c>
      <c r="AC17" s="30"/>
      <c r="AD17" s="30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33" customHeight="1">
      <c r="A18" s="38">
        <v>10</v>
      </c>
      <c r="B18" s="4"/>
      <c r="C18" s="1"/>
      <c r="D18" s="1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37">
        <f t="shared" si="1"/>
        <v>0</v>
      </c>
      <c r="Q18" s="28">
        <f t="shared" si="2"/>
        <v>0</v>
      </c>
      <c r="R18" s="28">
        <f t="shared" si="2"/>
        <v>0</v>
      </c>
      <c r="S18" s="28">
        <f t="shared" si="2"/>
        <v>0</v>
      </c>
      <c r="T18" s="28">
        <f t="shared" si="2"/>
        <v>0</v>
      </c>
      <c r="U18" s="28">
        <f t="shared" si="2"/>
        <v>0</v>
      </c>
      <c r="V18" s="28">
        <f t="shared" si="2"/>
        <v>0</v>
      </c>
      <c r="W18" s="28">
        <f t="shared" si="2"/>
        <v>0</v>
      </c>
      <c r="X18" s="28">
        <f t="shared" si="2"/>
        <v>0</v>
      </c>
      <c r="Y18" s="28">
        <f t="shared" si="2"/>
        <v>0</v>
      </c>
      <c r="Z18" s="28">
        <f t="shared" si="2"/>
        <v>0</v>
      </c>
      <c r="AA18" s="28">
        <f t="shared" si="2"/>
        <v>0</v>
      </c>
      <c r="AB18" s="29">
        <f t="shared" si="3"/>
        <v>0</v>
      </c>
      <c r="AC18" s="30"/>
      <c r="AD18" s="30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33" customHeight="1">
      <c r="A19" s="38">
        <v>11</v>
      </c>
      <c r="B19" s="4"/>
      <c r="C19" s="1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37">
        <f t="shared" si="1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9">
        <f t="shared" si="3"/>
        <v>0</v>
      </c>
      <c r="AC19" s="30"/>
      <c r="AD19" s="30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33" customHeight="1">
      <c r="A20" s="38">
        <v>12</v>
      </c>
      <c r="B20" s="8"/>
      <c r="C20" s="1"/>
      <c r="D20" s="1"/>
      <c r="E20" s="9"/>
      <c r="F20" s="3"/>
      <c r="G20" s="2"/>
      <c r="H20" s="2"/>
      <c r="I20" s="2"/>
      <c r="J20" s="2"/>
      <c r="K20" s="2"/>
      <c r="L20" s="2"/>
      <c r="M20" s="2"/>
      <c r="N20" s="2"/>
      <c r="O20" s="2"/>
      <c r="P20" s="37">
        <f t="shared" si="1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9">
        <f t="shared" si="3"/>
        <v>0</v>
      </c>
      <c r="AC20" s="30"/>
      <c r="AD20" s="30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1" ht="33" customHeight="1">
      <c r="A21" s="38">
        <v>13</v>
      </c>
      <c r="B21" s="3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37">
        <f t="shared" si="1"/>
        <v>0</v>
      </c>
      <c r="Q21" s="28">
        <f t="shared" si="2"/>
        <v>0</v>
      </c>
      <c r="R21" s="28">
        <f t="shared" si="2"/>
        <v>0</v>
      </c>
      <c r="S21" s="28">
        <f t="shared" si="2"/>
        <v>0</v>
      </c>
      <c r="T21" s="28">
        <f t="shared" si="2"/>
        <v>0</v>
      </c>
      <c r="U21" s="28">
        <f t="shared" si="2"/>
        <v>0</v>
      </c>
      <c r="V21" s="28">
        <f t="shared" si="2"/>
        <v>0</v>
      </c>
      <c r="W21" s="28">
        <f t="shared" si="2"/>
        <v>0</v>
      </c>
      <c r="X21" s="28">
        <f t="shared" si="2"/>
        <v>0</v>
      </c>
      <c r="Y21" s="28">
        <f t="shared" si="2"/>
        <v>0</v>
      </c>
      <c r="Z21" s="28">
        <f t="shared" si="2"/>
        <v>0</v>
      </c>
      <c r="AA21" s="28">
        <f t="shared" si="2"/>
        <v>0</v>
      </c>
      <c r="AB21" s="29">
        <f t="shared" si="3"/>
        <v>0</v>
      </c>
      <c r="AC21" s="30"/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</row>
    <row r="22" spans="1:41" ht="33" customHeight="1">
      <c r="A22" s="38">
        <v>14</v>
      </c>
      <c r="B22" s="35"/>
      <c r="C22" s="1"/>
      <c r="D22" s="1"/>
      <c r="E22" s="1"/>
      <c r="F22" s="3"/>
      <c r="G22" s="2"/>
      <c r="H22" s="2"/>
      <c r="I22" s="2"/>
      <c r="J22" s="2"/>
      <c r="K22" s="2"/>
      <c r="L22" s="2"/>
      <c r="M22" s="2"/>
      <c r="N22" s="2"/>
      <c r="O22" s="2"/>
      <c r="P22" s="37">
        <f t="shared" si="1"/>
        <v>0</v>
      </c>
      <c r="Q22" s="28">
        <f t="shared" si="2"/>
        <v>0</v>
      </c>
      <c r="R22" s="28">
        <f t="shared" si="2"/>
        <v>0</v>
      </c>
      <c r="S22" s="28">
        <f t="shared" si="2"/>
        <v>0</v>
      </c>
      <c r="T22" s="28">
        <f t="shared" si="2"/>
        <v>0</v>
      </c>
      <c r="U22" s="28">
        <f t="shared" si="2"/>
        <v>0</v>
      </c>
      <c r="V22" s="28">
        <f t="shared" si="2"/>
        <v>0</v>
      </c>
      <c r="W22" s="28">
        <f t="shared" si="2"/>
        <v>0</v>
      </c>
      <c r="X22" s="28">
        <f t="shared" si="2"/>
        <v>0</v>
      </c>
      <c r="Y22" s="28">
        <f t="shared" si="2"/>
        <v>0</v>
      </c>
      <c r="Z22" s="28">
        <f t="shared" si="2"/>
        <v>0</v>
      </c>
      <c r="AA22" s="28">
        <f t="shared" si="2"/>
        <v>0</v>
      </c>
      <c r="AB22" s="29">
        <f t="shared" si="3"/>
        <v>0</v>
      </c>
      <c r="AC22" s="30"/>
      <c r="AD22" s="30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ht="33" customHeight="1">
      <c r="A23" s="38">
        <v>15</v>
      </c>
      <c r="B23" s="8"/>
      <c r="C23" s="8"/>
      <c r="D23" s="46"/>
      <c r="E23" s="8"/>
      <c r="F23" s="8"/>
      <c r="G23" s="2"/>
      <c r="H23" s="2"/>
      <c r="I23" s="2"/>
      <c r="J23" s="2"/>
      <c r="K23" s="2"/>
      <c r="L23" s="2"/>
      <c r="M23" s="2"/>
      <c r="N23" s="2"/>
      <c r="O23" s="2"/>
      <c r="P23" s="37">
        <f t="shared" si="1"/>
        <v>0</v>
      </c>
      <c r="Q23" s="28">
        <f t="shared" si="2"/>
        <v>0</v>
      </c>
      <c r="R23" s="28">
        <f t="shared" si="2"/>
        <v>0</v>
      </c>
      <c r="S23" s="28">
        <f t="shared" si="2"/>
        <v>0</v>
      </c>
      <c r="T23" s="28">
        <f t="shared" si="2"/>
        <v>0</v>
      </c>
      <c r="U23" s="28">
        <f t="shared" si="2"/>
        <v>0</v>
      </c>
      <c r="V23" s="28">
        <f t="shared" si="2"/>
        <v>0</v>
      </c>
      <c r="W23" s="28">
        <f t="shared" si="2"/>
        <v>0</v>
      </c>
      <c r="X23" s="28">
        <f t="shared" si="2"/>
        <v>0</v>
      </c>
      <c r="Y23" s="28">
        <f t="shared" si="2"/>
        <v>0</v>
      </c>
      <c r="Z23" s="28">
        <f t="shared" si="2"/>
        <v>0</v>
      </c>
      <c r="AA23" s="28">
        <f t="shared" si="2"/>
        <v>0</v>
      </c>
      <c r="AB23" s="29">
        <f t="shared" si="3"/>
        <v>0</v>
      </c>
      <c r="AC23" s="30"/>
      <c r="AD23" s="30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33" customHeight="1">
      <c r="A24" s="38">
        <v>16</v>
      </c>
      <c r="B24" s="3"/>
      <c r="C24" s="1"/>
      <c r="D24" s="1"/>
      <c r="E24" s="1"/>
      <c r="F24" s="3"/>
      <c r="G24" s="2"/>
      <c r="H24" s="2"/>
      <c r="I24" s="2"/>
      <c r="J24" s="2"/>
      <c r="K24" s="2"/>
      <c r="L24" s="2"/>
      <c r="M24" s="2"/>
      <c r="N24" s="2"/>
      <c r="O24" s="2"/>
      <c r="P24" s="37">
        <f t="shared" si="1"/>
        <v>0</v>
      </c>
      <c r="Q24" s="28">
        <f t="shared" si="2"/>
        <v>0</v>
      </c>
      <c r="R24" s="28">
        <f t="shared" si="2"/>
        <v>0</v>
      </c>
      <c r="S24" s="28">
        <f t="shared" si="2"/>
        <v>0</v>
      </c>
      <c r="T24" s="28">
        <f t="shared" si="2"/>
        <v>0</v>
      </c>
      <c r="U24" s="28">
        <f t="shared" si="2"/>
        <v>0</v>
      </c>
      <c r="V24" s="28">
        <f t="shared" si="2"/>
        <v>0</v>
      </c>
      <c r="W24" s="28">
        <f t="shared" si="2"/>
        <v>0</v>
      </c>
      <c r="X24" s="28">
        <f t="shared" si="2"/>
        <v>0</v>
      </c>
      <c r="Y24" s="28">
        <f t="shared" si="2"/>
        <v>0</v>
      </c>
      <c r="Z24" s="28">
        <f t="shared" si="2"/>
        <v>0</v>
      </c>
      <c r="AA24" s="28">
        <f t="shared" si="2"/>
        <v>0</v>
      </c>
      <c r="AB24" s="29">
        <f t="shared" si="3"/>
        <v>0</v>
      </c>
      <c r="AC24" s="3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33" customHeight="1">
      <c r="A25" s="38">
        <v>17</v>
      </c>
      <c r="B25" s="8"/>
      <c r="C25" s="1"/>
      <c r="D25" s="1"/>
      <c r="E25" s="8"/>
      <c r="F25" s="3"/>
      <c r="G25" s="2"/>
      <c r="H25" s="2"/>
      <c r="I25" s="2"/>
      <c r="J25" s="2"/>
      <c r="K25" s="2"/>
      <c r="L25" s="2"/>
      <c r="M25" s="2"/>
      <c r="N25" s="2"/>
      <c r="O25" s="2"/>
      <c r="P25" s="37">
        <f t="shared" si="1"/>
        <v>0</v>
      </c>
      <c r="Q25" s="28">
        <f t="shared" si="2"/>
        <v>0</v>
      </c>
      <c r="R25" s="28">
        <f t="shared" si="2"/>
        <v>0</v>
      </c>
      <c r="S25" s="28">
        <f t="shared" si="2"/>
        <v>0</v>
      </c>
      <c r="T25" s="28">
        <f t="shared" si="2"/>
        <v>0</v>
      </c>
      <c r="U25" s="28">
        <f t="shared" si="2"/>
        <v>0</v>
      </c>
      <c r="V25" s="28">
        <f t="shared" si="2"/>
        <v>0</v>
      </c>
      <c r="W25" s="28">
        <f t="shared" si="2"/>
        <v>0</v>
      </c>
      <c r="X25" s="28">
        <f t="shared" si="2"/>
        <v>0</v>
      </c>
      <c r="Y25" s="28">
        <f t="shared" si="2"/>
        <v>0</v>
      </c>
      <c r="Z25" s="28">
        <f t="shared" si="2"/>
        <v>0</v>
      </c>
      <c r="AA25" s="28">
        <f t="shared" si="2"/>
        <v>0</v>
      </c>
      <c r="AB25" s="29">
        <f t="shared" si="3"/>
        <v>0</v>
      </c>
      <c r="AC25" s="30"/>
      <c r="AD25" s="30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ht="33" customHeight="1">
      <c r="A26" s="38">
        <v>18</v>
      </c>
      <c r="B26" s="1"/>
      <c r="C26" s="1"/>
      <c r="D26" s="1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37">
        <f t="shared" si="1"/>
        <v>0</v>
      </c>
      <c r="Q26" s="28">
        <f t="shared" si="2"/>
        <v>0</v>
      </c>
      <c r="R26" s="28">
        <f t="shared" si="2"/>
        <v>0</v>
      </c>
      <c r="S26" s="28">
        <f t="shared" si="2"/>
        <v>0</v>
      </c>
      <c r="T26" s="28">
        <f t="shared" si="2"/>
        <v>0</v>
      </c>
      <c r="U26" s="28">
        <f t="shared" si="2"/>
        <v>0</v>
      </c>
      <c r="V26" s="28">
        <f t="shared" si="2"/>
        <v>0</v>
      </c>
      <c r="W26" s="28">
        <f t="shared" si="2"/>
        <v>0</v>
      </c>
      <c r="X26" s="28">
        <f t="shared" si="2"/>
        <v>0</v>
      </c>
      <c r="Y26" s="28">
        <f t="shared" si="2"/>
        <v>0</v>
      </c>
      <c r="Z26" s="28">
        <f t="shared" si="2"/>
        <v>0</v>
      </c>
      <c r="AA26" s="28">
        <f t="shared" si="2"/>
        <v>0</v>
      </c>
      <c r="AB26" s="29">
        <f t="shared" si="3"/>
        <v>0</v>
      </c>
      <c r="AC26" s="30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33" customHeight="1">
      <c r="A27" s="38">
        <v>19</v>
      </c>
      <c r="B27" s="1"/>
      <c r="C27" s="1"/>
      <c r="D27" s="1"/>
      <c r="E27" s="1"/>
      <c r="F27" s="4"/>
      <c r="G27" s="2"/>
      <c r="H27" s="2"/>
      <c r="I27" s="2"/>
      <c r="J27" s="2"/>
      <c r="K27" s="2"/>
      <c r="L27" s="2"/>
      <c r="M27" s="2"/>
      <c r="N27" s="2"/>
      <c r="O27" s="2"/>
      <c r="P27" s="37">
        <f t="shared" si="1"/>
        <v>0</v>
      </c>
      <c r="Q27" s="28">
        <f t="shared" si="2"/>
        <v>0</v>
      </c>
      <c r="R27" s="28">
        <f t="shared" si="2"/>
        <v>0</v>
      </c>
      <c r="S27" s="28">
        <f t="shared" si="2"/>
        <v>0</v>
      </c>
      <c r="T27" s="28">
        <f t="shared" si="2"/>
        <v>0</v>
      </c>
      <c r="U27" s="28">
        <f t="shared" si="2"/>
        <v>0</v>
      </c>
      <c r="V27" s="28">
        <f t="shared" si="2"/>
        <v>0</v>
      </c>
      <c r="W27" s="28">
        <f t="shared" si="2"/>
        <v>0</v>
      </c>
      <c r="X27" s="28">
        <f t="shared" si="2"/>
        <v>0</v>
      </c>
      <c r="Y27" s="28">
        <f t="shared" si="2"/>
        <v>0</v>
      </c>
      <c r="Z27" s="28">
        <f t="shared" si="2"/>
        <v>0</v>
      </c>
      <c r="AA27" s="28">
        <f t="shared" si="2"/>
        <v>0</v>
      </c>
      <c r="AB27" s="29">
        <f t="shared" si="3"/>
        <v>0</v>
      </c>
      <c r="AC27" s="30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33" customHeight="1">
      <c r="A28" s="38">
        <v>20</v>
      </c>
      <c r="B28" s="8"/>
      <c r="C28" s="8"/>
      <c r="D28" s="9"/>
      <c r="E28" s="9"/>
      <c r="F28" s="3"/>
      <c r="G28" s="2"/>
      <c r="H28" s="2"/>
      <c r="I28" s="2"/>
      <c r="J28" s="2"/>
      <c r="K28" s="2"/>
      <c r="L28" s="2"/>
      <c r="M28" s="2"/>
      <c r="N28" s="2"/>
      <c r="O28" s="2"/>
      <c r="P28" s="37">
        <f t="shared" si="1"/>
        <v>0</v>
      </c>
      <c r="Q28" s="28">
        <f aca="true" t="shared" si="4" ref="Q28:AA48">IF(OR(E28="",E28="-"),0,E$8*(101+1000*LOG10(E$7/E28)))</f>
        <v>0</v>
      </c>
      <c r="R28" s="28">
        <f t="shared" si="4"/>
        <v>0</v>
      </c>
      <c r="S28" s="28">
        <f t="shared" si="4"/>
        <v>0</v>
      </c>
      <c r="T28" s="28">
        <f t="shared" si="4"/>
        <v>0</v>
      </c>
      <c r="U28" s="28">
        <f t="shared" si="4"/>
        <v>0</v>
      </c>
      <c r="V28" s="28">
        <f t="shared" si="4"/>
        <v>0</v>
      </c>
      <c r="W28" s="28">
        <f t="shared" si="4"/>
        <v>0</v>
      </c>
      <c r="X28" s="28">
        <f t="shared" si="4"/>
        <v>0</v>
      </c>
      <c r="Y28" s="28">
        <f t="shared" si="4"/>
        <v>0</v>
      </c>
      <c r="Z28" s="28">
        <f t="shared" si="4"/>
        <v>0</v>
      </c>
      <c r="AA28" s="28">
        <f t="shared" si="4"/>
        <v>0</v>
      </c>
      <c r="AB28" s="29">
        <f t="shared" si="3"/>
        <v>0</v>
      </c>
      <c r="AC28" s="30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33" customHeight="1">
      <c r="A29" s="38">
        <v>21</v>
      </c>
      <c r="B29" s="8"/>
      <c r="C29" s="8"/>
      <c r="D29" s="8"/>
      <c r="E29" s="8"/>
      <c r="F29" s="8"/>
      <c r="G29" s="2"/>
      <c r="H29" s="2"/>
      <c r="I29" s="2"/>
      <c r="J29" s="2"/>
      <c r="K29" s="2"/>
      <c r="L29" s="2"/>
      <c r="M29" s="2"/>
      <c r="N29" s="2"/>
      <c r="O29" s="2"/>
      <c r="P29" s="37">
        <f t="shared" si="1"/>
        <v>0</v>
      </c>
      <c r="Q29" s="28">
        <f t="shared" si="4"/>
        <v>0</v>
      </c>
      <c r="R29" s="28">
        <f t="shared" si="4"/>
        <v>0</v>
      </c>
      <c r="S29" s="28">
        <f t="shared" si="4"/>
        <v>0</v>
      </c>
      <c r="T29" s="28">
        <f t="shared" si="4"/>
        <v>0</v>
      </c>
      <c r="U29" s="28">
        <f t="shared" si="4"/>
        <v>0</v>
      </c>
      <c r="V29" s="28">
        <f t="shared" si="4"/>
        <v>0</v>
      </c>
      <c r="W29" s="28">
        <f t="shared" si="4"/>
        <v>0</v>
      </c>
      <c r="X29" s="28">
        <f t="shared" si="4"/>
        <v>0</v>
      </c>
      <c r="Y29" s="28">
        <f t="shared" si="4"/>
        <v>0</v>
      </c>
      <c r="Z29" s="28">
        <f t="shared" si="4"/>
        <v>0</v>
      </c>
      <c r="AA29" s="28">
        <f t="shared" si="4"/>
        <v>0</v>
      </c>
      <c r="AB29" s="29">
        <f t="shared" si="3"/>
        <v>0</v>
      </c>
      <c r="AC29" s="30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33" customHeight="1">
      <c r="A30" s="38">
        <v>22</v>
      </c>
      <c r="B30" s="4"/>
      <c r="C30" s="1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37">
        <f t="shared" si="1"/>
        <v>0</v>
      </c>
      <c r="Q30" s="28">
        <f t="shared" si="4"/>
        <v>0</v>
      </c>
      <c r="R30" s="28">
        <f t="shared" si="4"/>
        <v>0</v>
      </c>
      <c r="S30" s="28">
        <f t="shared" si="4"/>
        <v>0</v>
      </c>
      <c r="T30" s="28">
        <f t="shared" si="4"/>
        <v>0</v>
      </c>
      <c r="U30" s="28">
        <f t="shared" si="4"/>
        <v>0</v>
      </c>
      <c r="V30" s="28">
        <f t="shared" si="4"/>
        <v>0</v>
      </c>
      <c r="W30" s="28">
        <f t="shared" si="4"/>
        <v>0</v>
      </c>
      <c r="X30" s="28">
        <f t="shared" si="4"/>
        <v>0</v>
      </c>
      <c r="Y30" s="28">
        <f t="shared" si="4"/>
        <v>0</v>
      </c>
      <c r="Z30" s="28">
        <f t="shared" si="4"/>
        <v>0</v>
      </c>
      <c r="AA30" s="28">
        <f t="shared" si="4"/>
        <v>0</v>
      </c>
      <c r="AB30" s="29">
        <f t="shared" si="3"/>
        <v>0</v>
      </c>
      <c r="AC30" s="30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33" customHeight="1">
      <c r="A31" s="38">
        <v>23</v>
      </c>
      <c r="B31" s="1"/>
      <c r="C31" s="84"/>
      <c r="D31" s="84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37">
        <f t="shared" si="1"/>
        <v>0</v>
      </c>
      <c r="Q31" s="28">
        <f t="shared" si="4"/>
        <v>0</v>
      </c>
      <c r="R31" s="28">
        <f t="shared" si="4"/>
        <v>0</v>
      </c>
      <c r="S31" s="28">
        <f t="shared" si="4"/>
        <v>0</v>
      </c>
      <c r="T31" s="28">
        <f t="shared" si="4"/>
        <v>0</v>
      </c>
      <c r="U31" s="28">
        <f t="shared" si="4"/>
        <v>0</v>
      </c>
      <c r="V31" s="28">
        <f t="shared" si="4"/>
        <v>0</v>
      </c>
      <c r="W31" s="28">
        <f t="shared" si="4"/>
        <v>0</v>
      </c>
      <c r="X31" s="28">
        <f t="shared" si="4"/>
        <v>0</v>
      </c>
      <c r="Y31" s="28">
        <f t="shared" si="4"/>
        <v>0</v>
      </c>
      <c r="Z31" s="28">
        <f t="shared" si="4"/>
        <v>0</v>
      </c>
      <c r="AA31" s="28">
        <f t="shared" si="4"/>
        <v>0</v>
      </c>
      <c r="AB31" s="29">
        <f t="shared" si="3"/>
        <v>0</v>
      </c>
      <c r="AC31" s="30"/>
      <c r="AD31" s="30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33" customHeight="1">
      <c r="A32" s="38">
        <v>24</v>
      </c>
      <c r="B32" s="1"/>
      <c r="C32" s="1"/>
      <c r="D32" s="35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37">
        <f t="shared" si="1"/>
        <v>0</v>
      </c>
      <c r="Q32" s="28">
        <f t="shared" si="4"/>
        <v>0</v>
      </c>
      <c r="R32" s="28">
        <f t="shared" si="4"/>
        <v>0</v>
      </c>
      <c r="S32" s="28">
        <f t="shared" si="4"/>
        <v>0</v>
      </c>
      <c r="T32" s="28">
        <f t="shared" si="4"/>
        <v>0</v>
      </c>
      <c r="U32" s="28">
        <f t="shared" si="4"/>
        <v>0</v>
      </c>
      <c r="V32" s="28">
        <f t="shared" si="4"/>
        <v>0</v>
      </c>
      <c r="W32" s="28">
        <f t="shared" si="4"/>
        <v>0</v>
      </c>
      <c r="X32" s="28">
        <f t="shared" si="4"/>
        <v>0</v>
      </c>
      <c r="Y32" s="28">
        <f t="shared" si="4"/>
        <v>0</v>
      </c>
      <c r="Z32" s="28">
        <f t="shared" si="4"/>
        <v>0</v>
      </c>
      <c r="AA32" s="28">
        <f t="shared" si="4"/>
        <v>0</v>
      </c>
      <c r="AB32" s="29">
        <f t="shared" si="3"/>
        <v>0</v>
      </c>
      <c r="AC32" s="30"/>
      <c r="AD32" s="30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33" customHeight="1">
      <c r="A33" s="38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37">
        <f t="shared" si="1"/>
        <v>0</v>
      </c>
      <c r="Q33" s="28">
        <f t="shared" si="4"/>
        <v>0</v>
      </c>
      <c r="R33" s="28">
        <f t="shared" si="4"/>
        <v>0</v>
      </c>
      <c r="S33" s="28">
        <f t="shared" si="4"/>
        <v>0</v>
      </c>
      <c r="T33" s="28">
        <f t="shared" si="4"/>
        <v>0</v>
      </c>
      <c r="U33" s="28">
        <f t="shared" si="4"/>
        <v>0</v>
      </c>
      <c r="V33" s="28">
        <f t="shared" si="4"/>
        <v>0</v>
      </c>
      <c r="W33" s="28">
        <f t="shared" si="4"/>
        <v>0</v>
      </c>
      <c r="X33" s="28">
        <f t="shared" si="4"/>
        <v>0</v>
      </c>
      <c r="Y33" s="28">
        <f t="shared" si="4"/>
        <v>0</v>
      </c>
      <c r="Z33" s="28">
        <f t="shared" si="4"/>
        <v>0</v>
      </c>
      <c r="AA33" s="28">
        <f t="shared" si="4"/>
        <v>0</v>
      </c>
      <c r="AB33" s="29">
        <f t="shared" si="3"/>
        <v>0</v>
      </c>
      <c r="AC33" s="30"/>
      <c r="AD33" s="30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s="45" customFormat="1" ht="33" customHeight="1">
      <c r="A34" s="38">
        <v>26</v>
      </c>
      <c r="B34" s="3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37">
        <f t="shared" si="1"/>
        <v>0</v>
      </c>
      <c r="Q34" s="41">
        <f t="shared" si="4"/>
        <v>0</v>
      </c>
      <c r="R34" s="41">
        <f t="shared" si="4"/>
        <v>0</v>
      </c>
      <c r="S34" s="41">
        <f t="shared" si="4"/>
        <v>0</v>
      </c>
      <c r="T34" s="41">
        <f t="shared" si="4"/>
        <v>0</v>
      </c>
      <c r="U34" s="41">
        <f t="shared" si="4"/>
        <v>0</v>
      </c>
      <c r="V34" s="41">
        <f t="shared" si="4"/>
        <v>0</v>
      </c>
      <c r="W34" s="41">
        <f t="shared" si="4"/>
        <v>0</v>
      </c>
      <c r="X34" s="41">
        <f t="shared" si="4"/>
        <v>0</v>
      </c>
      <c r="Y34" s="41">
        <f t="shared" si="4"/>
        <v>0</v>
      </c>
      <c r="Z34" s="41">
        <f t="shared" si="4"/>
        <v>0</v>
      </c>
      <c r="AA34" s="41">
        <f t="shared" si="4"/>
        <v>0</v>
      </c>
      <c r="AB34" s="42">
        <f t="shared" si="3"/>
        <v>0</v>
      </c>
      <c r="AC34" s="43"/>
      <c r="AD34" s="43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s="45" customFormat="1" ht="33" customHeight="1">
      <c r="A35" s="38">
        <v>27</v>
      </c>
      <c r="B35" s="3"/>
      <c r="C35" s="1"/>
      <c r="D35" s="1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37">
        <f t="shared" si="1"/>
        <v>0</v>
      </c>
      <c r="Q35" s="41">
        <f t="shared" si="4"/>
        <v>0</v>
      </c>
      <c r="R35" s="41">
        <f t="shared" si="4"/>
        <v>0</v>
      </c>
      <c r="S35" s="41">
        <f t="shared" si="4"/>
        <v>0</v>
      </c>
      <c r="T35" s="41">
        <f t="shared" si="4"/>
        <v>0</v>
      </c>
      <c r="U35" s="41">
        <f t="shared" si="4"/>
        <v>0</v>
      </c>
      <c r="V35" s="41">
        <f t="shared" si="4"/>
        <v>0</v>
      </c>
      <c r="W35" s="41">
        <f t="shared" si="4"/>
        <v>0</v>
      </c>
      <c r="X35" s="41">
        <f t="shared" si="4"/>
        <v>0</v>
      </c>
      <c r="Y35" s="41">
        <f t="shared" si="4"/>
        <v>0</v>
      </c>
      <c r="Z35" s="41">
        <f t="shared" si="4"/>
        <v>0</v>
      </c>
      <c r="AA35" s="41">
        <f t="shared" si="4"/>
        <v>0</v>
      </c>
      <c r="AB35" s="42">
        <f t="shared" si="3"/>
        <v>0</v>
      </c>
      <c r="AC35" s="43"/>
      <c r="AD35" s="43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s="45" customFormat="1" ht="33" customHeight="1">
      <c r="A36" s="38">
        <v>28</v>
      </c>
      <c r="B36" s="1"/>
      <c r="C36" s="1"/>
      <c r="D36" s="1"/>
      <c r="E36" s="9"/>
      <c r="F36" s="8"/>
      <c r="G36" s="2"/>
      <c r="H36" s="2"/>
      <c r="I36" s="2"/>
      <c r="J36" s="2"/>
      <c r="K36" s="2"/>
      <c r="L36" s="2"/>
      <c r="M36" s="2"/>
      <c r="N36" s="2"/>
      <c r="O36" s="2"/>
      <c r="P36" s="37">
        <f t="shared" si="1"/>
        <v>0</v>
      </c>
      <c r="Q36" s="41">
        <f t="shared" si="4"/>
        <v>0</v>
      </c>
      <c r="R36" s="41">
        <f t="shared" si="4"/>
        <v>0</v>
      </c>
      <c r="S36" s="41">
        <f t="shared" si="4"/>
        <v>0</v>
      </c>
      <c r="T36" s="41">
        <f t="shared" si="4"/>
        <v>0</v>
      </c>
      <c r="U36" s="41">
        <f t="shared" si="4"/>
        <v>0</v>
      </c>
      <c r="V36" s="41">
        <f t="shared" si="4"/>
        <v>0</v>
      </c>
      <c r="W36" s="41">
        <f t="shared" si="4"/>
        <v>0</v>
      </c>
      <c r="X36" s="41">
        <f t="shared" si="4"/>
        <v>0</v>
      </c>
      <c r="Y36" s="41">
        <f t="shared" si="4"/>
        <v>0</v>
      </c>
      <c r="Z36" s="41">
        <f t="shared" si="4"/>
        <v>0</v>
      </c>
      <c r="AA36" s="41">
        <f t="shared" si="4"/>
        <v>0</v>
      </c>
      <c r="AB36" s="42">
        <f t="shared" si="3"/>
        <v>0</v>
      </c>
      <c r="AC36" s="43"/>
      <c r="AD36" s="43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s="45" customFormat="1" ht="33" customHeight="1">
      <c r="A37" s="38">
        <v>29</v>
      </c>
      <c r="B37" s="1"/>
      <c r="C37" s="1"/>
      <c r="D37" s="1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37">
        <f t="shared" si="1"/>
        <v>0</v>
      </c>
      <c r="Q37" s="41">
        <f t="shared" si="4"/>
        <v>0</v>
      </c>
      <c r="R37" s="41">
        <f t="shared" si="4"/>
        <v>0</v>
      </c>
      <c r="S37" s="41">
        <f t="shared" si="4"/>
        <v>0</v>
      </c>
      <c r="T37" s="41">
        <f t="shared" si="4"/>
        <v>0</v>
      </c>
      <c r="U37" s="41">
        <f t="shared" si="4"/>
        <v>0</v>
      </c>
      <c r="V37" s="41">
        <f t="shared" si="4"/>
        <v>0</v>
      </c>
      <c r="W37" s="41">
        <f t="shared" si="4"/>
        <v>0</v>
      </c>
      <c r="X37" s="41">
        <f t="shared" si="4"/>
        <v>0</v>
      </c>
      <c r="Y37" s="41">
        <f t="shared" si="4"/>
        <v>0</v>
      </c>
      <c r="Z37" s="41">
        <f t="shared" si="4"/>
        <v>0</v>
      </c>
      <c r="AA37" s="41">
        <f t="shared" si="4"/>
        <v>0</v>
      </c>
      <c r="AB37" s="42">
        <f t="shared" si="3"/>
        <v>0</v>
      </c>
      <c r="AC37" s="43"/>
      <c r="AD37" s="43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s="45" customFormat="1" ht="33" customHeight="1">
      <c r="A38" s="38">
        <v>30</v>
      </c>
      <c r="B38" s="1"/>
      <c r="C38" s="66"/>
      <c r="D38" s="66"/>
      <c r="E38" s="8"/>
      <c r="F38" s="8"/>
      <c r="G38" s="2"/>
      <c r="H38" s="2"/>
      <c r="I38" s="2"/>
      <c r="J38" s="2"/>
      <c r="K38" s="2"/>
      <c r="L38" s="2"/>
      <c r="M38" s="2"/>
      <c r="N38" s="2"/>
      <c r="O38" s="2"/>
      <c r="P38" s="37">
        <f t="shared" si="1"/>
        <v>0</v>
      </c>
      <c r="Q38" s="41">
        <f t="shared" si="4"/>
        <v>0</v>
      </c>
      <c r="R38" s="41">
        <f t="shared" si="4"/>
        <v>0</v>
      </c>
      <c r="S38" s="41">
        <f t="shared" si="4"/>
        <v>0</v>
      </c>
      <c r="T38" s="41">
        <f t="shared" si="4"/>
        <v>0</v>
      </c>
      <c r="U38" s="41">
        <f t="shared" si="4"/>
        <v>0</v>
      </c>
      <c r="V38" s="41">
        <f t="shared" si="4"/>
        <v>0</v>
      </c>
      <c r="W38" s="41">
        <f t="shared" si="4"/>
        <v>0</v>
      </c>
      <c r="X38" s="41">
        <f t="shared" si="4"/>
        <v>0</v>
      </c>
      <c r="Y38" s="41">
        <f t="shared" si="4"/>
        <v>0</v>
      </c>
      <c r="Z38" s="41">
        <f t="shared" si="4"/>
        <v>0</v>
      </c>
      <c r="AA38" s="41">
        <f t="shared" si="4"/>
        <v>0</v>
      </c>
      <c r="AB38" s="42">
        <f t="shared" si="3"/>
        <v>0</v>
      </c>
      <c r="AC38" s="43"/>
      <c r="AD38" s="43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s="45" customFormat="1" ht="33" customHeight="1">
      <c r="A39" s="38">
        <v>31</v>
      </c>
      <c r="B39" s="4"/>
      <c r="C39" s="1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37">
        <f t="shared" si="1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0</v>
      </c>
      <c r="X39" s="41">
        <f t="shared" si="4"/>
        <v>0</v>
      </c>
      <c r="Y39" s="41">
        <f t="shared" si="4"/>
        <v>0</v>
      </c>
      <c r="Z39" s="41">
        <f t="shared" si="4"/>
        <v>0</v>
      </c>
      <c r="AA39" s="41">
        <f t="shared" si="4"/>
        <v>0</v>
      </c>
      <c r="AB39" s="42">
        <f t="shared" si="3"/>
        <v>0</v>
      </c>
      <c r="AC39" s="43"/>
      <c r="AD39" s="43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s="45" customFormat="1" ht="33" customHeight="1">
      <c r="A40" s="38">
        <v>32</v>
      </c>
      <c r="B40" s="4"/>
      <c r="C40" s="1"/>
      <c r="D40" s="1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37">
        <f t="shared" si="1"/>
        <v>0</v>
      </c>
      <c r="Q40" s="41">
        <f t="shared" si="4"/>
        <v>0</v>
      </c>
      <c r="R40" s="41">
        <f t="shared" si="4"/>
        <v>0</v>
      </c>
      <c r="S40" s="41">
        <f t="shared" si="4"/>
        <v>0</v>
      </c>
      <c r="T40" s="41">
        <f t="shared" si="4"/>
        <v>0</v>
      </c>
      <c r="U40" s="41">
        <f t="shared" si="4"/>
        <v>0</v>
      </c>
      <c r="V40" s="41">
        <f t="shared" si="4"/>
        <v>0</v>
      </c>
      <c r="W40" s="41">
        <f t="shared" si="4"/>
        <v>0</v>
      </c>
      <c r="X40" s="41">
        <f t="shared" si="4"/>
        <v>0</v>
      </c>
      <c r="Y40" s="41">
        <f t="shared" si="4"/>
        <v>0</v>
      </c>
      <c r="Z40" s="41">
        <f t="shared" si="4"/>
        <v>0</v>
      </c>
      <c r="AA40" s="41">
        <f t="shared" si="4"/>
        <v>0</v>
      </c>
      <c r="AB40" s="42">
        <f t="shared" si="3"/>
        <v>0</v>
      </c>
      <c r="AC40" s="43"/>
      <c r="AD40" s="43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s="45" customFormat="1" ht="33" customHeight="1">
      <c r="A41" s="38">
        <v>33</v>
      </c>
      <c r="B41" s="8"/>
      <c r="C41" s="8"/>
      <c r="D41" s="15"/>
      <c r="E41" s="9"/>
      <c r="F41" s="8"/>
      <c r="G41" s="2"/>
      <c r="H41" s="2"/>
      <c r="I41" s="2"/>
      <c r="J41" s="2"/>
      <c r="K41" s="2"/>
      <c r="L41" s="2"/>
      <c r="M41" s="2"/>
      <c r="N41" s="2"/>
      <c r="O41" s="2"/>
      <c r="P41" s="37">
        <f t="shared" si="1"/>
        <v>0</v>
      </c>
      <c r="Q41" s="41">
        <f t="shared" si="4"/>
        <v>0</v>
      </c>
      <c r="R41" s="41">
        <f t="shared" si="4"/>
        <v>0</v>
      </c>
      <c r="S41" s="41">
        <f t="shared" si="4"/>
        <v>0</v>
      </c>
      <c r="T41" s="41">
        <f t="shared" si="4"/>
        <v>0</v>
      </c>
      <c r="U41" s="41">
        <f t="shared" si="4"/>
        <v>0</v>
      </c>
      <c r="V41" s="41">
        <f t="shared" si="4"/>
        <v>0</v>
      </c>
      <c r="W41" s="41">
        <f t="shared" si="4"/>
        <v>0</v>
      </c>
      <c r="X41" s="41">
        <f t="shared" si="4"/>
        <v>0</v>
      </c>
      <c r="Y41" s="41">
        <f t="shared" si="4"/>
        <v>0</v>
      </c>
      <c r="Z41" s="41">
        <f t="shared" si="4"/>
        <v>0</v>
      </c>
      <c r="AA41" s="41">
        <f t="shared" si="4"/>
        <v>0</v>
      </c>
      <c r="AB41" s="42">
        <f t="shared" si="3"/>
        <v>0</v>
      </c>
      <c r="AC41" s="43"/>
      <c r="AD41" s="43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s="45" customFormat="1" ht="33" customHeight="1">
      <c r="A42" s="38">
        <v>34</v>
      </c>
      <c r="B42" s="3"/>
      <c r="C42" s="1"/>
      <c r="D42" s="1"/>
      <c r="E42" s="47"/>
      <c r="F42" s="3"/>
      <c r="G42" s="2"/>
      <c r="H42" s="2"/>
      <c r="I42" s="2"/>
      <c r="J42" s="2"/>
      <c r="K42" s="2"/>
      <c r="L42" s="2"/>
      <c r="M42" s="2"/>
      <c r="N42" s="2"/>
      <c r="O42" s="2"/>
      <c r="P42" s="37">
        <f t="shared" si="1"/>
        <v>0</v>
      </c>
      <c r="Q42" s="41">
        <f t="shared" si="4"/>
        <v>0</v>
      </c>
      <c r="R42" s="41">
        <f t="shared" si="4"/>
        <v>0</v>
      </c>
      <c r="S42" s="41">
        <f t="shared" si="4"/>
        <v>0</v>
      </c>
      <c r="T42" s="41">
        <f t="shared" si="4"/>
        <v>0</v>
      </c>
      <c r="U42" s="41">
        <f t="shared" si="4"/>
        <v>0</v>
      </c>
      <c r="V42" s="41">
        <f t="shared" si="4"/>
        <v>0</v>
      </c>
      <c r="W42" s="41">
        <f t="shared" si="4"/>
        <v>0</v>
      </c>
      <c r="X42" s="41">
        <f t="shared" si="4"/>
        <v>0</v>
      </c>
      <c r="Y42" s="41">
        <f t="shared" si="4"/>
        <v>0</v>
      </c>
      <c r="Z42" s="41">
        <f t="shared" si="4"/>
        <v>0</v>
      </c>
      <c r="AA42" s="41">
        <f t="shared" si="4"/>
        <v>0</v>
      </c>
      <c r="AB42" s="42">
        <f t="shared" si="3"/>
        <v>0</v>
      </c>
      <c r="AC42" s="43"/>
      <c r="AD42" s="43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s="45" customFormat="1" ht="33" customHeight="1">
      <c r="A43" s="38">
        <v>35</v>
      </c>
      <c r="B43" s="3"/>
      <c r="C43" s="1"/>
      <c r="D43" s="1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37">
        <f aca="true" t="shared" si="5" ref="P43:P55">AB43</f>
        <v>0</v>
      </c>
      <c r="Q43" s="41">
        <f t="shared" si="4"/>
        <v>0</v>
      </c>
      <c r="R43" s="41">
        <f t="shared" si="4"/>
        <v>0</v>
      </c>
      <c r="S43" s="41">
        <f t="shared" si="4"/>
        <v>0</v>
      </c>
      <c r="T43" s="41">
        <f t="shared" si="4"/>
        <v>0</v>
      </c>
      <c r="U43" s="41">
        <f t="shared" si="4"/>
        <v>0</v>
      </c>
      <c r="V43" s="41">
        <f t="shared" si="4"/>
        <v>0</v>
      </c>
      <c r="W43" s="41">
        <f t="shared" si="4"/>
        <v>0</v>
      </c>
      <c r="X43" s="41">
        <f t="shared" si="4"/>
        <v>0</v>
      </c>
      <c r="Y43" s="41">
        <f t="shared" si="4"/>
        <v>0</v>
      </c>
      <c r="Z43" s="41">
        <f t="shared" si="4"/>
        <v>0</v>
      </c>
      <c r="AA43" s="41">
        <f t="shared" si="4"/>
        <v>0</v>
      </c>
      <c r="AB43" s="42">
        <f t="shared" si="3"/>
        <v>0</v>
      </c>
      <c r="AC43" s="43"/>
      <c r="AD43" s="43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s="45" customFormat="1" ht="33" customHeight="1">
      <c r="A44" s="38">
        <v>36</v>
      </c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37">
        <f t="shared" si="5"/>
        <v>0</v>
      </c>
      <c r="Q44" s="41">
        <f t="shared" si="4"/>
        <v>0</v>
      </c>
      <c r="R44" s="41">
        <f t="shared" si="4"/>
        <v>0</v>
      </c>
      <c r="S44" s="41">
        <f t="shared" si="4"/>
        <v>0</v>
      </c>
      <c r="T44" s="41">
        <f t="shared" si="4"/>
        <v>0</v>
      </c>
      <c r="U44" s="41">
        <f t="shared" si="4"/>
        <v>0</v>
      </c>
      <c r="V44" s="41">
        <f t="shared" si="4"/>
        <v>0</v>
      </c>
      <c r="W44" s="41">
        <f t="shared" si="4"/>
        <v>0</v>
      </c>
      <c r="X44" s="41">
        <f t="shared" si="4"/>
        <v>0</v>
      </c>
      <c r="Y44" s="41">
        <f t="shared" si="4"/>
        <v>0</v>
      </c>
      <c r="Z44" s="41">
        <f t="shared" si="4"/>
        <v>0</v>
      </c>
      <c r="AA44" s="41">
        <f t="shared" si="4"/>
        <v>0</v>
      </c>
      <c r="AB44" s="42">
        <f t="shared" si="3"/>
        <v>0</v>
      </c>
      <c r="AC44" s="43"/>
      <c r="AD44" s="43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s="45" customFormat="1" ht="33" customHeight="1">
      <c r="A45" s="38">
        <v>37</v>
      </c>
      <c r="B45" s="8"/>
      <c r="C45" s="1"/>
      <c r="D45" s="35"/>
      <c r="E45" s="8"/>
      <c r="F45" s="8"/>
      <c r="G45" s="2"/>
      <c r="H45" s="2"/>
      <c r="I45" s="2"/>
      <c r="J45" s="2"/>
      <c r="K45" s="2"/>
      <c r="L45" s="2"/>
      <c r="M45" s="2"/>
      <c r="N45" s="2"/>
      <c r="O45" s="2"/>
      <c r="P45" s="37">
        <f t="shared" si="5"/>
        <v>0</v>
      </c>
      <c r="Q45" s="41">
        <f t="shared" si="4"/>
        <v>0</v>
      </c>
      <c r="R45" s="41">
        <f t="shared" si="4"/>
        <v>0</v>
      </c>
      <c r="S45" s="41">
        <f t="shared" si="4"/>
        <v>0</v>
      </c>
      <c r="T45" s="41">
        <f t="shared" si="4"/>
        <v>0</v>
      </c>
      <c r="U45" s="41">
        <f t="shared" si="4"/>
        <v>0</v>
      </c>
      <c r="V45" s="41">
        <f t="shared" si="4"/>
        <v>0</v>
      </c>
      <c r="W45" s="41">
        <f t="shared" si="4"/>
        <v>0</v>
      </c>
      <c r="X45" s="41">
        <f t="shared" si="4"/>
        <v>0</v>
      </c>
      <c r="Y45" s="41">
        <f t="shared" si="4"/>
        <v>0</v>
      </c>
      <c r="Z45" s="41">
        <f t="shared" si="4"/>
        <v>0</v>
      </c>
      <c r="AA45" s="41">
        <f t="shared" si="4"/>
        <v>0</v>
      </c>
      <c r="AB45" s="42">
        <f t="shared" si="3"/>
        <v>0</v>
      </c>
      <c r="AC45" s="43"/>
      <c r="AD45" s="43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45" customFormat="1" ht="33" customHeight="1">
      <c r="A46" s="38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2"/>
      <c r="O46" s="2"/>
      <c r="P46" s="37">
        <f t="shared" si="5"/>
        <v>0</v>
      </c>
      <c r="Q46" s="41">
        <f t="shared" si="4"/>
        <v>0</v>
      </c>
      <c r="R46" s="41">
        <f t="shared" si="4"/>
        <v>0</v>
      </c>
      <c r="S46" s="41">
        <f t="shared" si="4"/>
        <v>0</v>
      </c>
      <c r="T46" s="41">
        <f t="shared" si="4"/>
        <v>0</v>
      </c>
      <c r="U46" s="41">
        <f t="shared" si="4"/>
        <v>0</v>
      </c>
      <c r="V46" s="41">
        <f t="shared" si="4"/>
        <v>0</v>
      </c>
      <c r="W46" s="41">
        <f t="shared" si="4"/>
        <v>0</v>
      </c>
      <c r="X46" s="41">
        <f t="shared" si="4"/>
        <v>0</v>
      </c>
      <c r="Y46" s="41">
        <f t="shared" si="4"/>
        <v>0</v>
      </c>
      <c r="Z46" s="41">
        <f t="shared" si="4"/>
        <v>0</v>
      </c>
      <c r="AA46" s="41">
        <f t="shared" si="4"/>
        <v>0</v>
      </c>
      <c r="AB46" s="42">
        <f t="shared" si="3"/>
        <v>0</v>
      </c>
      <c r="AC46" s="43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s="45" customFormat="1" ht="33" customHeight="1">
      <c r="A47" s="38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37">
        <f t="shared" si="5"/>
        <v>0</v>
      </c>
      <c r="Q47" s="41">
        <f t="shared" si="4"/>
        <v>0</v>
      </c>
      <c r="R47" s="41">
        <f t="shared" si="4"/>
        <v>0</v>
      </c>
      <c r="S47" s="41">
        <f t="shared" si="4"/>
        <v>0</v>
      </c>
      <c r="T47" s="41">
        <f t="shared" si="4"/>
        <v>0</v>
      </c>
      <c r="U47" s="41">
        <f t="shared" si="4"/>
        <v>0</v>
      </c>
      <c r="V47" s="41">
        <f t="shared" si="4"/>
        <v>0</v>
      </c>
      <c r="W47" s="41">
        <f t="shared" si="4"/>
        <v>0</v>
      </c>
      <c r="X47" s="41">
        <f t="shared" si="4"/>
        <v>0</v>
      </c>
      <c r="Y47" s="41">
        <f t="shared" si="4"/>
        <v>0</v>
      </c>
      <c r="Z47" s="41">
        <f t="shared" si="4"/>
        <v>0</v>
      </c>
      <c r="AA47" s="41">
        <f t="shared" si="4"/>
        <v>0</v>
      </c>
      <c r="AB47" s="42">
        <f t="shared" si="3"/>
        <v>0</v>
      </c>
      <c r="AC47" s="43"/>
      <c r="AD47" s="43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s="45" customFormat="1" ht="33" customHeight="1">
      <c r="A48" s="38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2"/>
      <c r="O48" s="2"/>
      <c r="P48" s="37">
        <f t="shared" si="5"/>
        <v>0</v>
      </c>
      <c r="Q48" s="41">
        <f t="shared" si="4"/>
        <v>0</v>
      </c>
      <c r="R48" s="41">
        <f t="shared" si="4"/>
        <v>0</v>
      </c>
      <c r="S48" s="41">
        <f t="shared" si="4"/>
        <v>0</v>
      </c>
      <c r="T48" s="41">
        <f t="shared" si="4"/>
        <v>0</v>
      </c>
      <c r="U48" s="41">
        <f t="shared" si="4"/>
        <v>0</v>
      </c>
      <c r="V48" s="41">
        <f t="shared" si="4"/>
        <v>0</v>
      </c>
      <c r="W48" s="41">
        <f t="shared" si="4"/>
        <v>0</v>
      </c>
      <c r="X48" s="41">
        <f t="shared" si="4"/>
        <v>0</v>
      </c>
      <c r="Y48" s="41">
        <f t="shared" si="4"/>
        <v>0</v>
      </c>
      <c r="Z48" s="41">
        <f t="shared" si="4"/>
        <v>0</v>
      </c>
      <c r="AA48" s="41">
        <f t="shared" si="4"/>
        <v>0</v>
      </c>
      <c r="AB48" s="42">
        <f t="shared" si="3"/>
        <v>0</v>
      </c>
      <c r="AC48" s="43"/>
      <c r="AD48" s="43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s="45" customFormat="1" ht="33" customHeight="1">
      <c r="A49" s="38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37">
        <f t="shared" si="5"/>
        <v>0</v>
      </c>
      <c r="Q49" s="41">
        <f aca="true" t="shared" si="6" ref="Q49:AA55">IF(OR(E49="",E49="-"),0,E$8*(101+1000*LOG10(E$7/E49)))</f>
        <v>0</v>
      </c>
      <c r="R49" s="41">
        <f t="shared" si="6"/>
        <v>0</v>
      </c>
      <c r="S49" s="41">
        <f t="shared" si="6"/>
        <v>0</v>
      </c>
      <c r="T49" s="41">
        <f t="shared" si="6"/>
        <v>0</v>
      </c>
      <c r="U49" s="41">
        <f t="shared" si="6"/>
        <v>0</v>
      </c>
      <c r="V49" s="41">
        <f t="shared" si="6"/>
        <v>0</v>
      </c>
      <c r="W49" s="41">
        <f t="shared" si="6"/>
        <v>0</v>
      </c>
      <c r="X49" s="41">
        <f t="shared" si="6"/>
        <v>0</v>
      </c>
      <c r="Y49" s="41">
        <f t="shared" si="6"/>
        <v>0</v>
      </c>
      <c r="Z49" s="41">
        <f t="shared" si="6"/>
        <v>0</v>
      </c>
      <c r="AA49" s="41">
        <f t="shared" si="6"/>
        <v>0</v>
      </c>
      <c r="AB49" s="42">
        <f t="shared" si="3"/>
        <v>0</v>
      </c>
      <c r="AC49" s="43"/>
      <c r="AD49" s="43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1" s="45" customFormat="1" ht="33" customHeight="1">
      <c r="A50" s="38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37">
        <f t="shared" si="5"/>
        <v>0</v>
      </c>
      <c r="Q50" s="41">
        <f t="shared" si="6"/>
        <v>0</v>
      </c>
      <c r="R50" s="41">
        <f t="shared" si="6"/>
        <v>0</v>
      </c>
      <c r="S50" s="41">
        <f t="shared" si="6"/>
        <v>0</v>
      </c>
      <c r="T50" s="41">
        <f t="shared" si="6"/>
        <v>0</v>
      </c>
      <c r="U50" s="41">
        <f t="shared" si="6"/>
        <v>0</v>
      </c>
      <c r="V50" s="41">
        <f t="shared" si="6"/>
        <v>0</v>
      </c>
      <c r="W50" s="41">
        <f t="shared" si="6"/>
        <v>0</v>
      </c>
      <c r="X50" s="41">
        <f t="shared" si="6"/>
        <v>0</v>
      </c>
      <c r="Y50" s="41">
        <f t="shared" si="6"/>
        <v>0</v>
      </c>
      <c r="Z50" s="41">
        <f t="shared" si="6"/>
        <v>0</v>
      </c>
      <c r="AA50" s="41">
        <f t="shared" si="6"/>
        <v>0</v>
      </c>
      <c r="AB50" s="42">
        <f t="shared" si="3"/>
        <v>0</v>
      </c>
      <c r="AC50" s="43"/>
      <c r="AD50" s="43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1" s="45" customFormat="1" ht="33" customHeight="1">
      <c r="A51" s="38">
        <v>43</v>
      </c>
      <c r="B51" s="39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2"/>
      <c r="O51" s="2"/>
      <c r="P51" s="37">
        <f t="shared" si="5"/>
        <v>0</v>
      </c>
      <c r="Q51" s="41">
        <f t="shared" si="6"/>
        <v>0</v>
      </c>
      <c r="R51" s="41">
        <f t="shared" si="6"/>
        <v>0</v>
      </c>
      <c r="S51" s="41">
        <f t="shared" si="6"/>
        <v>0</v>
      </c>
      <c r="T51" s="41">
        <f t="shared" si="6"/>
        <v>0</v>
      </c>
      <c r="U51" s="41">
        <f t="shared" si="6"/>
        <v>0</v>
      </c>
      <c r="V51" s="41">
        <f t="shared" si="6"/>
        <v>0</v>
      </c>
      <c r="W51" s="41">
        <f t="shared" si="6"/>
        <v>0</v>
      </c>
      <c r="X51" s="41">
        <f t="shared" si="6"/>
        <v>0</v>
      </c>
      <c r="Y51" s="41">
        <f t="shared" si="6"/>
        <v>0</v>
      </c>
      <c r="Z51" s="41">
        <f t="shared" si="6"/>
        <v>0</v>
      </c>
      <c r="AA51" s="41">
        <f t="shared" si="6"/>
        <v>0</v>
      </c>
      <c r="AB51" s="42">
        <f t="shared" si="3"/>
        <v>0</v>
      </c>
      <c r="AC51" s="43"/>
      <c r="AD51" s="43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s="45" customFormat="1" ht="33" customHeight="1">
      <c r="A52" s="38">
        <v>44</v>
      </c>
      <c r="B52" s="1"/>
      <c r="C52" s="1"/>
      <c r="D52" s="40"/>
      <c r="E52" s="40"/>
      <c r="F52" s="40"/>
      <c r="G52" s="2"/>
      <c r="H52" s="2"/>
      <c r="I52" s="2"/>
      <c r="J52" s="2"/>
      <c r="K52" s="2"/>
      <c r="L52" s="2"/>
      <c r="M52" s="2"/>
      <c r="N52" s="2"/>
      <c r="O52" s="2"/>
      <c r="P52" s="37">
        <f t="shared" si="5"/>
        <v>0</v>
      </c>
      <c r="Q52" s="41">
        <f t="shared" si="6"/>
        <v>0</v>
      </c>
      <c r="R52" s="41">
        <f t="shared" si="6"/>
        <v>0</v>
      </c>
      <c r="S52" s="41">
        <f t="shared" si="6"/>
        <v>0</v>
      </c>
      <c r="T52" s="41">
        <f t="shared" si="6"/>
        <v>0</v>
      </c>
      <c r="U52" s="41">
        <f t="shared" si="6"/>
        <v>0</v>
      </c>
      <c r="V52" s="41">
        <f t="shared" si="6"/>
        <v>0</v>
      </c>
      <c r="W52" s="41">
        <f t="shared" si="6"/>
        <v>0</v>
      </c>
      <c r="X52" s="41">
        <f t="shared" si="6"/>
        <v>0</v>
      </c>
      <c r="Y52" s="41">
        <f t="shared" si="6"/>
        <v>0</v>
      </c>
      <c r="Z52" s="41">
        <f t="shared" si="6"/>
        <v>0</v>
      </c>
      <c r="AA52" s="41">
        <f t="shared" si="6"/>
        <v>0</v>
      </c>
      <c r="AB52" s="42">
        <f t="shared" si="3"/>
        <v>0</v>
      </c>
      <c r="AC52" s="43"/>
      <c r="AD52" s="43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s="45" customFormat="1" ht="33" customHeight="1">
      <c r="A53" s="38">
        <v>45</v>
      </c>
      <c r="B53" s="8"/>
      <c r="C53" s="34"/>
      <c r="D53" s="34"/>
      <c r="E53" s="9"/>
      <c r="F53" s="4"/>
      <c r="G53" s="2"/>
      <c r="H53" s="2"/>
      <c r="I53" s="2"/>
      <c r="J53" s="2"/>
      <c r="K53" s="2"/>
      <c r="L53" s="2"/>
      <c r="M53" s="2"/>
      <c r="N53" s="2"/>
      <c r="O53" s="2"/>
      <c r="P53" s="37">
        <f t="shared" si="5"/>
        <v>0</v>
      </c>
      <c r="Q53" s="41">
        <f t="shared" si="6"/>
        <v>0</v>
      </c>
      <c r="R53" s="41">
        <f t="shared" si="6"/>
        <v>0</v>
      </c>
      <c r="S53" s="41">
        <f t="shared" si="6"/>
        <v>0</v>
      </c>
      <c r="T53" s="41">
        <f t="shared" si="6"/>
        <v>0</v>
      </c>
      <c r="U53" s="41">
        <f t="shared" si="6"/>
        <v>0</v>
      </c>
      <c r="V53" s="41">
        <f t="shared" si="6"/>
        <v>0</v>
      </c>
      <c r="W53" s="41">
        <f t="shared" si="6"/>
        <v>0</v>
      </c>
      <c r="X53" s="41">
        <f t="shared" si="6"/>
        <v>0</v>
      </c>
      <c r="Y53" s="41">
        <f t="shared" si="6"/>
        <v>0</v>
      </c>
      <c r="Z53" s="41">
        <f t="shared" si="6"/>
        <v>0</v>
      </c>
      <c r="AA53" s="41">
        <f t="shared" si="6"/>
        <v>0</v>
      </c>
      <c r="AB53" s="42">
        <f t="shared" si="3"/>
        <v>0</v>
      </c>
      <c r="AC53" s="43"/>
      <c r="AD53" s="43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41" s="45" customFormat="1" ht="33" customHeight="1">
      <c r="A54" s="38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2"/>
      <c r="O54" s="2"/>
      <c r="P54" s="37">
        <f t="shared" si="5"/>
        <v>0</v>
      </c>
      <c r="Q54" s="41">
        <f t="shared" si="6"/>
        <v>0</v>
      </c>
      <c r="R54" s="41">
        <f t="shared" si="6"/>
        <v>0</v>
      </c>
      <c r="S54" s="41">
        <f t="shared" si="6"/>
        <v>0</v>
      </c>
      <c r="T54" s="41">
        <f t="shared" si="6"/>
        <v>0</v>
      </c>
      <c r="U54" s="41">
        <f t="shared" si="6"/>
        <v>0</v>
      </c>
      <c r="V54" s="41">
        <f t="shared" si="6"/>
        <v>0</v>
      </c>
      <c r="W54" s="41">
        <f t="shared" si="6"/>
        <v>0</v>
      </c>
      <c r="X54" s="41">
        <f t="shared" si="6"/>
        <v>0</v>
      </c>
      <c r="Y54" s="41">
        <f t="shared" si="6"/>
        <v>0</v>
      </c>
      <c r="Z54" s="41">
        <f t="shared" si="6"/>
        <v>0</v>
      </c>
      <c r="AA54" s="41">
        <f t="shared" si="6"/>
        <v>0</v>
      </c>
      <c r="AB54" s="42">
        <f t="shared" si="3"/>
        <v>0</v>
      </c>
      <c r="AC54" s="43"/>
      <c r="AD54" s="43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1" s="45" customFormat="1" ht="33" customHeight="1">
      <c r="A55" s="38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37">
        <f t="shared" si="5"/>
        <v>0</v>
      </c>
      <c r="Q55" s="41">
        <f t="shared" si="6"/>
        <v>0</v>
      </c>
      <c r="R55" s="41">
        <f t="shared" si="6"/>
        <v>0</v>
      </c>
      <c r="S55" s="41">
        <f t="shared" si="6"/>
        <v>0</v>
      </c>
      <c r="T55" s="41">
        <f t="shared" si="6"/>
        <v>0</v>
      </c>
      <c r="U55" s="41">
        <f t="shared" si="6"/>
        <v>0</v>
      </c>
      <c r="V55" s="41">
        <f t="shared" si="6"/>
        <v>0</v>
      </c>
      <c r="W55" s="41">
        <f t="shared" si="6"/>
        <v>0</v>
      </c>
      <c r="X55" s="41">
        <f t="shared" si="6"/>
        <v>0</v>
      </c>
      <c r="Y55" s="41">
        <f t="shared" si="6"/>
        <v>0</v>
      </c>
      <c r="Z55" s="41">
        <f t="shared" si="6"/>
        <v>0</v>
      </c>
      <c r="AA55" s="41">
        <f t="shared" si="6"/>
        <v>0</v>
      </c>
      <c r="AB55" s="42">
        <f t="shared" si="3"/>
        <v>0</v>
      </c>
      <c r="AC55" s="43"/>
      <c r="AD55" s="43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</sheetData>
  <sheetProtection/>
  <mergeCells count="7">
    <mergeCell ref="P6:P8"/>
    <mergeCell ref="A2:H2"/>
    <mergeCell ref="L3:M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5"/>
  <sheetViews>
    <sheetView zoomScale="70" zoomScaleNormal="70" zoomScalePageLayoutView="0" workbookViewId="0" topLeftCell="G2">
      <selection activeCell="L11" sqref="L11"/>
    </sheetView>
  </sheetViews>
  <sheetFormatPr defaultColWidth="9.140625" defaultRowHeight="12.75"/>
  <cols>
    <col min="1" max="1" width="9.140625" style="32" customWidth="1"/>
    <col min="2" max="2" width="14.57421875" style="32" customWidth="1"/>
    <col min="3" max="3" width="31.00390625" style="32" bestFit="1" customWidth="1"/>
    <col min="4" max="4" width="22.00390625" style="32" customWidth="1"/>
    <col min="5" max="5" width="13.421875" style="32" customWidth="1"/>
    <col min="6" max="6" width="14.00390625" style="32" customWidth="1"/>
    <col min="7" max="7" width="13.57421875" style="32" customWidth="1"/>
    <col min="8" max="8" width="13.28125" style="32" customWidth="1"/>
    <col min="9" max="9" width="13.140625" style="32" customWidth="1"/>
    <col min="10" max="10" width="12.7109375" style="32" customWidth="1"/>
    <col min="11" max="12" width="14.00390625" style="32" customWidth="1"/>
    <col min="13" max="15" width="14.421875" style="32" customWidth="1"/>
    <col min="16" max="16" width="12.28125" style="17" bestFit="1" customWidth="1"/>
    <col min="17" max="18" width="11.28125" style="18" customWidth="1"/>
    <col min="19" max="27" width="9.140625" style="18" customWidth="1"/>
    <col min="28" max="28" width="8.8515625" style="18" customWidth="1"/>
    <col min="29" max="30" width="9.140625" style="33" customWidth="1"/>
    <col min="31" max="16384" width="9.140625" style="32" customWidth="1"/>
  </cols>
  <sheetData>
    <row r="1" spans="17:30" s="17" customFormat="1" ht="15"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</row>
    <row r="2" spans="1:30" s="17" customFormat="1" ht="15">
      <c r="A2" s="91" t="s">
        <v>6</v>
      </c>
      <c r="B2" s="91"/>
      <c r="C2" s="91"/>
      <c r="D2" s="91"/>
      <c r="E2" s="91"/>
      <c r="F2" s="91"/>
      <c r="G2" s="91"/>
      <c r="H2" s="91"/>
      <c r="I2" s="2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9"/>
    </row>
    <row r="3" spans="12:30" s="17" customFormat="1" ht="15">
      <c r="L3" s="91" t="s">
        <v>8</v>
      </c>
      <c r="M3" s="97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9"/>
    </row>
    <row r="4" spans="1:30" s="17" customFormat="1" ht="18" customHeight="1">
      <c r="A4" s="92" t="s">
        <v>326</v>
      </c>
      <c r="B4" s="92"/>
      <c r="C4" s="92"/>
      <c r="D4" s="92"/>
      <c r="E4" s="92"/>
      <c r="F4" s="92"/>
      <c r="G4" s="92"/>
      <c r="H4" s="92"/>
      <c r="I4" s="21"/>
      <c r="L4" s="17">
        <f>SUM(E7:O7)/8</f>
        <v>1.375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/>
      <c r="AD4" s="19"/>
    </row>
    <row r="5" spans="1:30" s="17" customFormat="1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  <c r="AD5" s="19"/>
    </row>
    <row r="6" spans="1:30" s="25" customFormat="1" ht="15" customHeight="1">
      <c r="A6" s="93" t="s">
        <v>0</v>
      </c>
      <c r="B6" s="88" t="s">
        <v>1</v>
      </c>
      <c r="C6" s="88" t="s">
        <v>7</v>
      </c>
      <c r="D6" s="22" t="s">
        <v>2</v>
      </c>
      <c r="E6" s="22" t="s">
        <v>26</v>
      </c>
      <c r="F6" s="22" t="s">
        <v>27</v>
      </c>
      <c r="G6" s="22" t="s">
        <v>28</v>
      </c>
      <c r="H6" s="22" t="s">
        <v>20</v>
      </c>
      <c r="I6" s="22" t="s">
        <v>23</v>
      </c>
      <c r="J6" s="22" t="s">
        <v>21</v>
      </c>
      <c r="K6" s="22" t="s">
        <v>25</v>
      </c>
      <c r="L6" s="22" t="s">
        <v>18</v>
      </c>
      <c r="M6" s="22" t="s">
        <v>22</v>
      </c>
      <c r="N6" s="22" t="s">
        <v>29</v>
      </c>
      <c r="O6" s="22" t="s">
        <v>30</v>
      </c>
      <c r="P6" s="88" t="s">
        <v>3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/>
      <c r="AD6" s="24"/>
    </row>
    <row r="7" spans="1:30" s="25" customFormat="1" ht="14.25" customHeight="1">
      <c r="A7" s="94"/>
      <c r="B7" s="89"/>
      <c r="C7" s="89"/>
      <c r="D7" s="26" t="s">
        <v>4</v>
      </c>
      <c r="E7" s="27">
        <f>COUNTIF(E9:E59,"&gt;0")</f>
        <v>0</v>
      </c>
      <c r="F7" s="27">
        <f>COUNTIF(F9:F59,"&gt;0")</f>
        <v>0</v>
      </c>
      <c r="G7" s="27">
        <f aca="true" t="shared" si="0" ref="G7:O7">COUNTIF(G9:G59,"&gt;0")</f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11</v>
      </c>
      <c r="O7" s="27">
        <f t="shared" si="0"/>
        <v>0</v>
      </c>
      <c r="P7" s="89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</row>
    <row r="8" spans="1:30" s="25" customFormat="1" ht="14.25" customHeight="1">
      <c r="A8" s="95"/>
      <c r="B8" s="96"/>
      <c r="C8" s="96"/>
      <c r="D8" s="26" t="s">
        <v>5</v>
      </c>
      <c r="E8" s="26">
        <v>1</v>
      </c>
      <c r="F8" s="26">
        <v>1</v>
      </c>
      <c r="G8" s="27">
        <v>1.1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1.2</v>
      </c>
      <c r="O8" s="27">
        <v>1</v>
      </c>
      <c r="P8" s="90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4"/>
    </row>
    <row r="9" spans="1:41" ht="33" customHeight="1">
      <c r="A9" s="38">
        <v>1</v>
      </c>
      <c r="B9" s="1" t="s">
        <v>343</v>
      </c>
      <c r="C9" s="80" t="s">
        <v>361</v>
      </c>
      <c r="D9" s="80" t="s">
        <v>351</v>
      </c>
      <c r="E9" s="9"/>
      <c r="F9" s="4"/>
      <c r="G9" s="2"/>
      <c r="H9" s="2"/>
      <c r="I9" s="2"/>
      <c r="J9" s="2"/>
      <c r="K9" s="2"/>
      <c r="L9" s="2"/>
      <c r="M9" s="2"/>
      <c r="N9" s="2">
        <v>1</v>
      </c>
      <c r="O9" s="2"/>
      <c r="P9" s="37">
        <f aca="true" t="shared" si="1" ref="P9:P42">AB9</f>
        <v>1370.87122218987</v>
      </c>
      <c r="Q9" s="28">
        <f aca="true" t="shared" si="2" ref="Q9:AA27">IF(OR(E9="",E9="-"),0,E$8*(101+1000*LOG10(E$7/E9)))</f>
        <v>0</v>
      </c>
      <c r="R9" s="28">
        <f t="shared" si="2"/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  <c r="X9" s="28">
        <f t="shared" si="2"/>
        <v>0</v>
      </c>
      <c r="Y9" s="28">
        <f t="shared" si="2"/>
        <v>0</v>
      </c>
      <c r="Z9" s="28">
        <f t="shared" si="2"/>
        <v>1370.87122218987</v>
      </c>
      <c r="AA9" s="28">
        <f t="shared" si="2"/>
        <v>0</v>
      </c>
      <c r="AB9" s="29">
        <f aca="true" t="shared" si="3" ref="AB9:AB55">SUM(Q9:AA9)</f>
        <v>1370.87122218987</v>
      </c>
      <c r="AC9" s="30"/>
      <c r="AD9" s="30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33" customHeight="1">
      <c r="A10" s="38">
        <v>2</v>
      </c>
      <c r="B10" s="1" t="s">
        <v>344</v>
      </c>
      <c r="C10" s="81" t="s">
        <v>362</v>
      </c>
      <c r="D10" s="81" t="s">
        <v>352</v>
      </c>
      <c r="E10" s="3"/>
      <c r="F10" s="3"/>
      <c r="G10" s="2"/>
      <c r="H10" s="2"/>
      <c r="I10" s="2"/>
      <c r="J10" s="2"/>
      <c r="K10" s="2"/>
      <c r="L10" s="2"/>
      <c r="M10" s="2"/>
      <c r="N10" s="2">
        <v>2</v>
      </c>
      <c r="O10" s="2"/>
      <c r="P10" s="37">
        <f t="shared" si="1"/>
        <v>1009.6352273930927</v>
      </c>
      <c r="Q10" s="28">
        <f t="shared" si="2"/>
        <v>0</v>
      </c>
      <c r="R10" s="28">
        <f t="shared" si="2"/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  <c r="X10" s="28">
        <f t="shared" si="2"/>
        <v>0</v>
      </c>
      <c r="Y10" s="28">
        <f t="shared" si="2"/>
        <v>0</v>
      </c>
      <c r="Z10" s="28">
        <f t="shared" si="2"/>
        <v>1009.6352273930927</v>
      </c>
      <c r="AA10" s="28">
        <f t="shared" si="2"/>
        <v>0</v>
      </c>
      <c r="AB10" s="29">
        <f t="shared" si="3"/>
        <v>1009.6352273930927</v>
      </c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33" customHeight="1">
      <c r="A11" s="38">
        <v>3</v>
      </c>
      <c r="B11" s="4">
        <v>810</v>
      </c>
      <c r="C11" s="56" t="s">
        <v>363</v>
      </c>
      <c r="D11" s="72" t="s">
        <v>353</v>
      </c>
      <c r="E11" s="4"/>
      <c r="F11" s="4"/>
      <c r="G11" s="2"/>
      <c r="H11" s="2"/>
      <c r="I11" s="2"/>
      <c r="J11" s="2"/>
      <c r="K11" s="2"/>
      <c r="L11" s="2"/>
      <c r="M11" s="2"/>
      <c r="N11" s="2">
        <v>3</v>
      </c>
      <c r="O11" s="2"/>
      <c r="P11" s="37">
        <f t="shared" si="1"/>
        <v>798.3257165262751</v>
      </c>
      <c r="Q11" s="28">
        <f t="shared" si="2"/>
        <v>0</v>
      </c>
      <c r="R11" s="28">
        <f t="shared" si="2"/>
        <v>0</v>
      </c>
      <c r="S11" s="28">
        <f t="shared" si="2"/>
        <v>0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798.3257165262751</v>
      </c>
      <c r="AA11" s="28">
        <f t="shared" si="2"/>
        <v>0</v>
      </c>
      <c r="AB11" s="29">
        <f t="shared" si="3"/>
        <v>798.3257165262751</v>
      </c>
      <c r="AC11" s="30"/>
      <c r="AD11" s="30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33" customHeight="1">
      <c r="A12" s="38">
        <v>4</v>
      </c>
      <c r="B12" s="1" t="s">
        <v>345</v>
      </c>
      <c r="C12" s="82" t="s">
        <v>364</v>
      </c>
      <c r="D12" s="56" t="s">
        <v>354</v>
      </c>
      <c r="E12" s="1"/>
      <c r="F12" s="8"/>
      <c r="G12" s="2"/>
      <c r="H12" s="2"/>
      <c r="I12" s="2"/>
      <c r="J12" s="2"/>
      <c r="K12" s="2"/>
      <c r="L12" s="2"/>
      <c r="M12" s="2"/>
      <c r="N12" s="2">
        <v>4</v>
      </c>
      <c r="O12" s="2"/>
      <c r="P12" s="37">
        <f t="shared" si="1"/>
        <v>648.3992325963152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8">
        <f t="shared" si="2"/>
        <v>0</v>
      </c>
      <c r="W12" s="28">
        <f t="shared" si="2"/>
        <v>0</v>
      </c>
      <c r="X12" s="28">
        <f t="shared" si="2"/>
        <v>0</v>
      </c>
      <c r="Y12" s="28">
        <f t="shared" si="2"/>
        <v>0</v>
      </c>
      <c r="Z12" s="28">
        <f t="shared" si="2"/>
        <v>648.3992325963152</v>
      </c>
      <c r="AA12" s="28">
        <f t="shared" si="2"/>
        <v>0</v>
      </c>
      <c r="AB12" s="29">
        <f t="shared" si="3"/>
        <v>648.3992325963152</v>
      </c>
      <c r="AC12" s="30"/>
      <c r="AD12" s="30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33" customHeight="1">
      <c r="A13" s="38">
        <v>5</v>
      </c>
      <c r="B13" s="1"/>
      <c r="C13" s="83" t="s">
        <v>365</v>
      </c>
      <c r="D13" s="83" t="s">
        <v>355</v>
      </c>
      <c r="E13" s="3"/>
      <c r="F13" s="3"/>
      <c r="G13" s="2"/>
      <c r="H13" s="2"/>
      <c r="I13" s="2"/>
      <c r="J13" s="2"/>
      <c r="K13" s="2"/>
      <c r="L13" s="2"/>
      <c r="M13" s="2"/>
      <c r="N13" s="2">
        <v>5</v>
      </c>
      <c r="O13" s="2"/>
      <c r="P13" s="37">
        <f t="shared" si="1"/>
        <v>532.1072169866476</v>
      </c>
      <c r="Q13" s="28">
        <f t="shared" si="2"/>
        <v>0</v>
      </c>
      <c r="R13" s="28">
        <f t="shared" si="2"/>
        <v>0</v>
      </c>
      <c r="S13" s="28">
        <f t="shared" si="2"/>
        <v>0</v>
      </c>
      <c r="T13" s="28">
        <f t="shared" si="2"/>
        <v>0</v>
      </c>
      <c r="U13" s="28">
        <f t="shared" si="2"/>
        <v>0</v>
      </c>
      <c r="V13" s="28">
        <f t="shared" si="2"/>
        <v>0</v>
      </c>
      <c r="W13" s="28">
        <f t="shared" si="2"/>
        <v>0</v>
      </c>
      <c r="X13" s="28">
        <f t="shared" si="2"/>
        <v>0</v>
      </c>
      <c r="Y13" s="28">
        <f t="shared" si="2"/>
        <v>0</v>
      </c>
      <c r="Z13" s="28">
        <f t="shared" si="2"/>
        <v>532.1072169866476</v>
      </c>
      <c r="AA13" s="28">
        <f t="shared" si="2"/>
        <v>0</v>
      </c>
      <c r="AB13" s="29">
        <f t="shared" si="3"/>
        <v>532.1072169866476</v>
      </c>
      <c r="AC13" s="30"/>
      <c r="AD13" s="30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33" customHeight="1">
      <c r="A14" s="38">
        <v>6</v>
      </c>
      <c r="B14" s="79" t="s">
        <v>346</v>
      </c>
      <c r="C14" s="56" t="s">
        <v>366</v>
      </c>
      <c r="D14" s="38" t="s">
        <v>356</v>
      </c>
      <c r="E14" s="38"/>
      <c r="F14" s="38"/>
      <c r="G14" s="2"/>
      <c r="H14" s="2"/>
      <c r="I14" s="2"/>
      <c r="J14" s="2"/>
      <c r="K14" s="2"/>
      <c r="L14" s="2"/>
      <c r="M14" s="2"/>
      <c r="N14" s="2">
        <v>6</v>
      </c>
      <c r="O14" s="2"/>
      <c r="P14" s="37">
        <f t="shared" si="1"/>
        <v>437.0897217294977</v>
      </c>
      <c r="Q14" s="28">
        <f t="shared" si="2"/>
        <v>0</v>
      </c>
      <c r="R14" s="28">
        <f t="shared" si="2"/>
        <v>0</v>
      </c>
      <c r="S14" s="28">
        <f t="shared" si="2"/>
        <v>0</v>
      </c>
      <c r="T14" s="28">
        <f t="shared" si="2"/>
        <v>0</v>
      </c>
      <c r="U14" s="28">
        <f t="shared" si="2"/>
        <v>0</v>
      </c>
      <c r="V14" s="28">
        <f t="shared" si="2"/>
        <v>0</v>
      </c>
      <c r="W14" s="28">
        <f t="shared" si="2"/>
        <v>0</v>
      </c>
      <c r="X14" s="28">
        <f t="shared" si="2"/>
        <v>0</v>
      </c>
      <c r="Y14" s="28">
        <f t="shared" si="2"/>
        <v>0</v>
      </c>
      <c r="Z14" s="28">
        <f t="shared" si="2"/>
        <v>437.0897217294977</v>
      </c>
      <c r="AA14" s="28">
        <f t="shared" si="2"/>
        <v>0</v>
      </c>
      <c r="AB14" s="29">
        <f t="shared" si="3"/>
        <v>437.0897217294977</v>
      </c>
      <c r="AC14" s="30"/>
      <c r="AD14" s="30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ht="33" customHeight="1">
      <c r="A15" s="38">
        <v>7</v>
      </c>
      <c r="B15" s="8" t="s">
        <v>347</v>
      </c>
      <c r="C15" s="8" t="s">
        <v>367</v>
      </c>
      <c r="D15" s="8" t="s">
        <v>357</v>
      </c>
      <c r="E15" s="8"/>
      <c r="F15" s="8"/>
      <c r="G15" s="2"/>
      <c r="H15" s="2"/>
      <c r="I15" s="2"/>
      <c r="J15" s="2"/>
      <c r="K15" s="2"/>
      <c r="L15" s="2"/>
      <c r="M15" s="2"/>
      <c r="N15" s="2">
        <v>7</v>
      </c>
      <c r="O15" s="2"/>
      <c r="P15" s="37">
        <f t="shared" si="1"/>
        <v>356.75357417276183</v>
      </c>
      <c r="Q15" s="28">
        <f t="shared" si="2"/>
        <v>0</v>
      </c>
      <c r="R15" s="28">
        <f t="shared" si="2"/>
        <v>0</v>
      </c>
      <c r="S15" s="28">
        <f t="shared" si="2"/>
        <v>0</v>
      </c>
      <c r="T15" s="28">
        <f t="shared" si="2"/>
        <v>0</v>
      </c>
      <c r="U15" s="28">
        <f t="shared" si="2"/>
        <v>0</v>
      </c>
      <c r="V15" s="28">
        <f t="shared" si="2"/>
        <v>0</v>
      </c>
      <c r="W15" s="28">
        <f t="shared" si="2"/>
        <v>0</v>
      </c>
      <c r="X15" s="28">
        <f t="shared" si="2"/>
        <v>0</v>
      </c>
      <c r="Y15" s="28">
        <f t="shared" si="2"/>
        <v>0</v>
      </c>
      <c r="Z15" s="28">
        <f t="shared" si="2"/>
        <v>356.75357417276183</v>
      </c>
      <c r="AA15" s="28">
        <f t="shared" si="2"/>
        <v>0</v>
      </c>
      <c r="AB15" s="29">
        <f t="shared" si="3"/>
        <v>356.75357417276183</v>
      </c>
      <c r="AC15" s="30"/>
      <c r="AD15" s="30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ht="33" customHeight="1">
      <c r="A16" s="38">
        <v>8</v>
      </c>
      <c r="B16" s="38" t="s">
        <v>348</v>
      </c>
      <c r="C16" s="1" t="s">
        <v>368</v>
      </c>
      <c r="D16" s="1" t="s">
        <v>358</v>
      </c>
      <c r="E16" s="38"/>
      <c r="F16" s="38"/>
      <c r="G16" s="2"/>
      <c r="H16" s="3"/>
      <c r="I16" s="3"/>
      <c r="J16" s="3"/>
      <c r="K16" s="2"/>
      <c r="L16" s="2"/>
      <c r="M16" s="2"/>
      <c r="N16" s="2">
        <v>8</v>
      </c>
      <c r="O16" s="2"/>
      <c r="P16" s="37">
        <f t="shared" si="1"/>
        <v>287.16323779953774</v>
      </c>
      <c r="Q16" s="28">
        <f t="shared" si="2"/>
        <v>0</v>
      </c>
      <c r="R16" s="28">
        <f t="shared" si="2"/>
        <v>0</v>
      </c>
      <c r="S16" s="28">
        <f t="shared" si="2"/>
        <v>0</v>
      </c>
      <c r="T16" s="28">
        <f t="shared" si="2"/>
        <v>0</v>
      </c>
      <c r="U16" s="28">
        <f t="shared" si="2"/>
        <v>0</v>
      </c>
      <c r="V16" s="28">
        <f t="shared" si="2"/>
        <v>0</v>
      </c>
      <c r="W16" s="28">
        <f t="shared" si="2"/>
        <v>0</v>
      </c>
      <c r="X16" s="28">
        <f t="shared" si="2"/>
        <v>0</v>
      </c>
      <c r="Y16" s="28">
        <f t="shared" si="2"/>
        <v>0</v>
      </c>
      <c r="Z16" s="28">
        <f t="shared" si="2"/>
        <v>287.16323779953774</v>
      </c>
      <c r="AA16" s="28">
        <f t="shared" si="2"/>
        <v>0</v>
      </c>
      <c r="AB16" s="29">
        <f t="shared" si="3"/>
        <v>287.16323779953774</v>
      </c>
      <c r="AC16" s="30"/>
      <c r="AD16" s="30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33" customHeight="1">
      <c r="A17" s="38">
        <v>9</v>
      </c>
      <c r="B17" s="4" t="s">
        <v>349</v>
      </c>
      <c r="C17" s="45" t="s">
        <v>371</v>
      </c>
      <c r="D17" s="4" t="s">
        <v>359</v>
      </c>
      <c r="E17" s="4"/>
      <c r="F17" s="4"/>
      <c r="G17" s="2"/>
      <c r="H17" s="2"/>
      <c r="I17" s="2"/>
      <c r="J17" s="2"/>
      <c r="K17" s="2"/>
      <c r="L17" s="2"/>
      <c r="M17" s="2"/>
      <c r="N17" s="2">
        <v>9</v>
      </c>
      <c r="O17" s="2"/>
      <c r="P17" s="37">
        <f t="shared" si="1"/>
        <v>225.7802108626802</v>
      </c>
      <c r="Q17" s="28">
        <f t="shared" si="2"/>
        <v>0</v>
      </c>
      <c r="R17" s="28">
        <f t="shared" si="2"/>
        <v>0</v>
      </c>
      <c r="S17" s="28">
        <f t="shared" si="2"/>
        <v>0</v>
      </c>
      <c r="T17" s="28">
        <f t="shared" si="2"/>
        <v>0</v>
      </c>
      <c r="U17" s="28">
        <f t="shared" si="2"/>
        <v>0</v>
      </c>
      <c r="V17" s="28">
        <f t="shared" si="2"/>
        <v>0</v>
      </c>
      <c r="W17" s="28">
        <f t="shared" si="2"/>
        <v>0</v>
      </c>
      <c r="X17" s="28">
        <f t="shared" si="2"/>
        <v>0</v>
      </c>
      <c r="Y17" s="28">
        <f t="shared" si="2"/>
        <v>0</v>
      </c>
      <c r="Z17" s="28">
        <f t="shared" si="2"/>
        <v>225.7802108626802</v>
      </c>
      <c r="AA17" s="28">
        <f t="shared" si="2"/>
        <v>0</v>
      </c>
      <c r="AB17" s="29">
        <f t="shared" si="3"/>
        <v>225.7802108626802</v>
      </c>
      <c r="AC17" s="30"/>
      <c r="AD17" s="30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33" customHeight="1">
      <c r="A18" s="38">
        <v>10</v>
      </c>
      <c r="B18" s="4"/>
      <c r="C18" s="1" t="s">
        <v>369</v>
      </c>
      <c r="D18" s="1" t="s">
        <v>360</v>
      </c>
      <c r="E18" s="3"/>
      <c r="F18" s="3"/>
      <c r="G18" s="2"/>
      <c r="H18" s="2"/>
      <c r="I18" s="2"/>
      <c r="J18" s="2"/>
      <c r="K18" s="2"/>
      <c r="L18" s="2"/>
      <c r="M18" s="2"/>
      <c r="N18" s="2">
        <v>10</v>
      </c>
      <c r="O18" s="2"/>
      <c r="P18" s="37">
        <f t="shared" si="1"/>
        <v>170.87122218987008</v>
      </c>
      <c r="Q18" s="28">
        <f t="shared" si="2"/>
        <v>0</v>
      </c>
      <c r="R18" s="28">
        <f t="shared" si="2"/>
        <v>0</v>
      </c>
      <c r="S18" s="28">
        <f t="shared" si="2"/>
        <v>0</v>
      </c>
      <c r="T18" s="28">
        <f t="shared" si="2"/>
        <v>0</v>
      </c>
      <c r="U18" s="28">
        <f t="shared" si="2"/>
        <v>0</v>
      </c>
      <c r="V18" s="28">
        <f t="shared" si="2"/>
        <v>0</v>
      </c>
      <c r="W18" s="28">
        <f t="shared" si="2"/>
        <v>0</v>
      </c>
      <c r="X18" s="28">
        <f t="shared" si="2"/>
        <v>0</v>
      </c>
      <c r="Y18" s="28">
        <f t="shared" si="2"/>
        <v>0</v>
      </c>
      <c r="Z18" s="28">
        <f t="shared" si="2"/>
        <v>170.87122218987008</v>
      </c>
      <c r="AA18" s="28">
        <f t="shared" si="2"/>
        <v>0</v>
      </c>
      <c r="AB18" s="29">
        <f t="shared" si="3"/>
        <v>170.87122218987008</v>
      </c>
      <c r="AC18" s="30"/>
      <c r="AD18" s="30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33" customHeight="1">
      <c r="A19" s="38">
        <v>11</v>
      </c>
      <c r="B19" s="4"/>
      <c r="C19" s="1" t="s">
        <v>370</v>
      </c>
      <c r="D19" s="4" t="s">
        <v>350</v>
      </c>
      <c r="E19" s="4"/>
      <c r="F19" s="4"/>
      <c r="G19" s="2"/>
      <c r="H19" s="2"/>
      <c r="I19" s="2"/>
      <c r="J19" s="2"/>
      <c r="K19" s="2"/>
      <c r="L19" s="2"/>
      <c r="M19" s="2"/>
      <c r="N19" s="2">
        <v>11</v>
      </c>
      <c r="O19" s="2"/>
      <c r="P19" s="37">
        <f t="shared" si="1"/>
        <v>121.19999999999999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121.19999999999999</v>
      </c>
      <c r="AA19" s="28">
        <f t="shared" si="2"/>
        <v>0</v>
      </c>
      <c r="AB19" s="29">
        <f t="shared" si="3"/>
        <v>121.19999999999999</v>
      </c>
      <c r="AC19" s="30"/>
      <c r="AD19" s="30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33" customHeight="1">
      <c r="A20" s="38">
        <v>12</v>
      </c>
      <c r="B20" s="8"/>
      <c r="C20" s="1"/>
      <c r="D20" s="1"/>
      <c r="E20" s="9"/>
      <c r="F20" s="3"/>
      <c r="G20" s="2"/>
      <c r="H20" s="2"/>
      <c r="I20" s="2"/>
      <c r="J20" s="2"/>
      <c r="K20" s="2"/>
      <c r="L20" s="2"/>
      <c r="M20" s="2"/>
      <c r="N20" s="2"/>
      <c r="O20" s="2"/>
      <c r="P20" s="37">
        <f t="shared" si="1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9">
        <f t="shared" si="3"/>
        <v>0</v>
      </c>
      <c r="AC20" s="30"/>
      <c r="AD20" s="30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1" ht="33" customHeight="1">
      <c r="A21" s="38">
        <v>13</v>
      </c>
      <c r="B21" s="3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37">
        <f t="shared" si="1"/>
        <v>0</v>
      </c>
      <c r="Q21" s="28">
        <f t="shared" si="2"/>
        <v>0</v>
      </c>
      <c r="R21" s="28">
        <f t="shared" si="2"/>
        <v>0</v>
      </c>
      <c r="S21" s="28">
        <f t="shared" si="2"/>
        <v>0</v>
      </c>
      <c r="T21" s="28">
        <f t="shared" si="2"/>
        <v>0</v>
      </c>
      <c r="U21" s="28">
        <f t="shared" si="2"/>
        <v>0</v>
      </c>
      <c r="V21" s="28">
        <f t="shared" si="2"/>
        <v>0</v>
      </c>
      <c r="W21" s="28">
        <f t="shared" si="2"/>
        <v>0</v>
      </c>
      <c r="X21" s="28">
        <f t="shared" si="2"/>
        <v>0</v>
      </c>
      <c r="Y21" s="28">
        <f t="shared" si="2"/>
        <v>0</v>
      </c>
      <c r="Z21" s="28">
        <f t="shared" si="2"/>
        <v>0</v>
      </c>
      <c r="AA21" s="28">
        <f t="shared" si="2"/>
        <v>0</v>
      </c>
      <c r="AB21" s="29">
        <f t="shared" si="3"/>
        <v>0</v>
      </c>
      <c r="AC21" s="30"/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</row>
    <row r="22" spans="1:41" ht="33" customHeight="1">
      <c r="A22" s="38">
        <v>14</v>
      </c>
      <c r="B22" s="35"/>
      <c r="C22" s="1"/>
      <c r="D22" s="1"/>
      <c r="E22" s="1"/>
      <c r="F22" s="3"/>
      <c r="G22" s="2"/>
      <c r="H22" s="2"/>
      <c r="I22" s="2"/>
      <c r="J22" s="2"/>
      <c r="K22" s="2"/>
      <c r="L22" s="2"/>
      <c r="M22" s="2"/>
      <c r="N22" s="2"/>
      <c r="O22" s="2"/>
      <c r="P22" s="37">
        <f t="shared" si="1"/>
        <v>0</v>
      </c>
      <c r="Q22" s="28">
        <f t="shared" si="2"/>
        <v>0</v>
      </c>
      <c r="R22" s="28">
        <f t="shared" si="2"/>
        <v>0</v>
      </c>
      <c r="S22" s="28">
        <f t="shared" si="2"/>
        <v>0</v>
      </c>
      <c r="T22" s="28">
        <f t="shared" si="2"/>
        <v>0</v>
      </c>
      <c r="U22" s="28">
        <f t="shared" si="2"/>
        <v>0</v>
      </c>
      <c r="V22" s="28">
        <f t="shared" si="2"/>
        <v>0</v>
      </c>
      <c r="W22" s="28">
        <f t="shared" si="2"/>
        <v>0</v>
      </c>
      <c r="X22" s="28">
        <f t="shared" si="2"/>
        <v>0</v>
      </c>
      <c r="Y22" s="28">
        <f t="shared" si="2"/>
        <v>0</v>
      </c>
      <c r="Z22" s="28">
        <f t="shared" si="2"/>
        <v>0</v>
      </c>
      <c r="AA22" s="28">
        <f t="shared" si="2"/>
        <v>0</v>
      </c>
      <c r="AB22" s="29">
        <f t="shared" si="3"/>
        <v>0</v>
      </c>
      <c r="AC22" s="30"/>
      <c r="AD22" s="30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ht="33" customHeight="1">
      <c r="A23" s="38">
        <v>15</v>
      </c>
      <c r="B23" s="8"/>
      <c r="C23" s="8"/>
      <c r="D23" s="46"/>
      <c r="E23" s="8"/>
      <c r="F23" s="8"/>
      <c r="G23" s="2"/>
      <c r="H23" s="2"/>
      <c r="I23" s="2"/>
      <c r="J23" s="2"/>
      <c r="K23" s="2"/>
      <c r="L23" s="2"/>
      <c r="M23" s="2"/>
      <c r="N23" s="2"/>
      <c r="O23" s="2"/>
      <c r="P23" s="37">
        <f t="shared" si="1"/>
        <v>0</v>
      </c>
      <c r="Q23" s="28">
        <f t="shared" si="2"/>
        <v>0</v>
      </c>
      <c r="R23" s="28">
        <f t="shared" si="2"/>
        <v>0</v>
      </c>
      <c r="S23" s="28">
        <f t="shared" si="2"/>
        <v>0</v>
      </c>
      <c r="T23" s="28">
        <f t="shared" si="2"/>
        <v>0</v>
      </c>
      <c r="U23" s="28">
        <f t="shared" si="2"/>
        <v>0</v>
      </c>
      <c r="V23" s="28">
        <f t="shared" si="2"/>
        <v>0</v>
      </c>
      <c r="W23" s="28">
        <f t="shared" si="2"/>
        <v>0</v>
      </c>
      <c r="X23" s="28">
        <f t="shared" si="2"/>
        <v>0</v>
      </c>
      <c r="Y23" s="28">
        <f t="shared" si="2"/>
        <v>0</v>
      </c>
      <c r="Z23" s="28">
        <f t="shared" si="2"/>
        <v>0</v>
      </c>
      <c r="AA23" s="28">
        <f t="shared" si="2"/>
        <v>0</v>
      </c>
      <c r="AB23" s="29">
        <f t="shared" si="3"/>
        <v>0</v>
      </c>
      <c r="AC23" s="30"/>
      <c r="AD23" s="30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33" customHeight="1">
      <c r="A24" s="38">
        <v>16</v>
      </c>
      <c r="B24" s="3"/>
      <c r="C24" s="1"/>
      <c r="D24" s="1"/>
      <c r="E24" s="1"/>
      <c r="F24" s="3"/>
      <c r="G24" s="2"/>
      <c r="H24" s="2"/>
      <c r="I24" s="2"/>
      <c r="J24" s="2"/>
      <c r="K24" s="2"/>
      <c r="L24" s="2"/>
      <c r="M24" s="2"/>
      <c r="N24" s="2"/>
      <c r="O24" s="2"/>
      <c r="P24" s="37">
        <f t="shared" si="1"/>
        <v>0</v>
      </c>
      <c r="Q24" s="28">
        <f t="shared" si="2"/>
        <v>0</v>
      </c>
      <c r="R24" s="28">
        <f t="shared" si="2"/>
        <v>0</v>
      </c>
      <c r="S24" s="28">
        <f t="shared" si="2"/>
        <v>0</v>
      </c>
      <c r="T24" s="28">
        <f t="shared" si="2"/>
        <v>0</v>
      </c>
      <c r="U24" s="28">
        <f t="shared" si="2"/>
        <v>0</v>
      </c>
      <c r="V24" s="28">
        <f t="shared" si="2"/>
        <v>0</v>
      </c>
      <c r="W24" s="28">
        <f t="shared" si="2"/>
        <v>0</v>
      </c>
      <c r="X24" s="28">
        <f t="shared" si="2"/>
        <v>0</v>
      </c>
      <c r="Y24" s="28">
        <f t="shared" si="2"/>
        <v>0</v>
      </c>
      <c r="Z24" s="28">
        <f t="shared" si="2"/>
        <v>0</v>
      </c>
      <c r="AA24" s="28">
        <f t="shared" si="2"/>
        <v>0</v>
      </c>
      <c r="AB24" s="29">
        <f t="shared" si="3"/>
        <v>0</v>
      </c>
      <c r="AC24" s="3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33" customHeight="1">
      <c r="A25" s="38">
        <v>17</v>
      </c>
      <c r="B25" s="8"/>
      <c r="C25" s="1"/>
      <c r="D25" s="1"/>
      <c r="E25" s="8"/>
      <c r="F25" s="3"/>
      <c r="G25" s="2"/>
      <c r="H25" s="2"/>
      <c r="I25" s="2"/>
      <c r="J25" s="2"/>
      <c r="K25" s="2"/>
      <c r="L25" s="2"/>
      <c r="M25" s="2"/>
      <c r="N25" s="2"/>
      <c r="O25" s="2"/>
      <c r="P25" s="37">
        <f t="shared" si="1"/>
        <v>0</v>
      </c>
      <c r="Q25" s="28">
        <f t="shared" si="2"/>
        <v>0</v>
      </c>
      <c r="R25" s="28">
        <f t="shared" si="2"/>
        <v>0</v>
      </c>
      <c r="S25" s="28">
        <f t="shared" si="2"/>
        <v>0</v>
      </c>
      <c r="T25" s="28">
        <f t="shared" si="2"/>
        <v>0</v>
      </c>
      <c r="U25" s="28">
        <f t="shared" si="2"/>
        <v>0</v>
      </c>
      <c r="V25" s="28">
        <f t="shared" si="2"/>
        <v>0</v>
      </c>
      <c r="W25" s="28">
        <f t="shared" si="2"/>
        <v>0</v>
      </c>
      <c r="X25" s="28">
        <f t="shared" si="2"/>
        <v>0</v>
      </c>
      <c r="Y25" s="28">
        <f t="shared" si="2"/>
        <v>0</v>
      </c>
      <c r="Z25" s="28">
        <f t="shared" si="2"/>
        <v>0</v>
      </c>
      <c r="AA25" s="28">
        <f t="shared" si="2"/>
        <v>0</v>
      </c>
      <c r="AB25" s="29">
        <f t="shared" si="3"/>
        <v>0</v>
      </c>
      <c r="AC25" s="30"/>
      <c r="AD25" s="30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ht="33" customHeight="1">
      <c r="A26" s="38">
        <v>18</v>
      </c>
      <c r="B26" s="1"/>
      <c r="C26" s="1"/>
      <c r="D26" s="1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37">
        <f t="shared" si="1"/>
        <v>0</v>
      </c>
      <c r="Q26" s="28">
        <f t="shared" si="2"/>
        <v>0</v>
      </c>
      <c r="R26" s="28">
        <f t="shared" si="2"/>
        <v>0</v>
      </c>
      <c r="S26" s="28">
        <f t="shared" si="2"/>
        <v>0</v>
      </c>
      <c r="T26" s="28">
        <f t="shared" si="2"/>
        <v>0</v>
      </c>
      <c r="U26" s="28">
        <f t="shared" si="2"/>
        <v>0</v>
      </c>
      <c r="V26" s="28">
        <f t="shared" si="2"/>
        <v>0</v>
      </c>
      <c r="W26" s="28">
        <f t="shared" si="2"/>
        <v>0</v>
      </c>
      <c r="X26" s="28">
        <f t="shared" si="2"/>
        <v>0</v>
      </c>
      <c r="Y26" s="28">
        <f t="shared" si="2"/>
        <v>0</v>
      </c>
      <c r="Z26" s="28">
        <f t="shared" si="2"/>
        <v>0</v>
      </c>
      <c r="AA26" s="28">
        <f t="shared" si="2"/>
        <v>0</v>
      </c>
      <c r="AB26" s="29">
        <f t="shared" si="3"/>
        <v>0</v>
      </c>
      <c r="AC26" s="30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33" customHeight="1">
      <c r="A27" s="38">
        <v>19</v>
      </c>
      <c r="B27" s="1"/>
      <c r="C27" s="1"/>
      <c r="D27" s="1"/>
      <c r="E27" s="1"/>
      <c r="F27" s="4"/>
      <c r="G27" s="2"/>
      <c r="H27" s="2"/>
      <c r="I27" s="2"/>
      <c r="J27" s="2"/>
      <c r="K27" s="2"/>
      <c r="L27" s="2"/>
      <c r="M27" s="2"/>
      <c r="N27" s="2"/>
      <c r="O27" s="2"/>
      <c r="P27" s="37">
        <f t="shared" si="1"/>
        <v>0</v>
      </c>
      <c r="Q27" s="28">
        <f t="shared" si="2"/>
        <v>0</v>
      </c>
      <c r="R27" s="28">
        <f t="shared" si="2"/>
        <v>0</v>
      </c>
      <c r="S27" s="28">
        <f t="shared" si="2"/>
        <v>0</v>
      </c>
      <c r="T27" s="28">
        <f t="shared" si="2"/>
        <v>0</v>
      </c>
      <c r="U27" s="28">
        <f t="shared" si="2"/>
        <v>0</v>
      </c>
      <c r="V27" s="28">
        <f t="shared" si="2"/>
        <v>0</v>
      </c>
      <c r="W27" s="28">
        <f t="shared" si="2"/>
        <v>0</v>
      </c>
      <c r="X27" s="28">
        <f t="shared" si="2"/>
        <v>0</v>
      </c>
      <c r="Y27" s="28">
        <f t="shared" si="2"/>
        <v>0</v>
      </c>
      <c r="Z27" s="28">
        <f t="shared" si="2"/>
        <v>0</v>
      </c>
      <c r="AA27" s="28">
        <f t="shared" si="2"/>
        <v>0</v>
      </c>
      <c r="AB27" s="29">
        <f t="shared" si="3"/>
        <v>0</v>
      </c>
      <c r="AC27" s="30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33" customHeight="1">
      <c r="A28" s="38">
        <v>20</v>
      </c>
      <c r="B28" s="8"/>
      <c r="C28" s="8"/>
      <c r="D28" s="9"/>
      <c r="E28" s="9"/>
      <c r="F28" s="3"/>
      <c r="G28" s="2"/>
      <c r="H28" s="2"/>
      <c r="I28" s="2"/>
      <c r="J28" s="2"/>
      <c r="K28" s="2"/>
      <c r="L28" s="2"/>
      <c r="M28" s="2"/>
      <c r="N28" s="2"/>
      <c r="O28" s="2"/>
      <c r="P28" s="37">
        <f t="shared" si="1"/>
        <v>0</v>
      </c>
      <c r="Q28" s="28">
        <f aca="true" t="shared" si="4" ref="Q28:AA48">IF(OR(E28="",E28="-"),0,E$8*(101+1000*LOG10(E$7/E28)))</f>
        <v>0</v>
      </c>
      <c r="R28" s="28">
        <f t="shared" si="4"/>
        <v>0</v>
      </c>
      <c r="S28" s="28">
        <f t="shared" si="4"/>
        <v>0</v>
      </c>
      <c r="T28" s="28">
        <f t="shared" si="4"/>
        <v>0</v>
      </c>
      <c r="U28" s="28">
        <f t="shared" si="4"/>
        <v>0</v>
      </c>
      <c r="V28" s="28">
        <f t="shared" si="4"/>
        <v>0</v>
      </c>
      <c r="W28" s="28">
        <f t="shared" si="4"/>
        <v>0</v>
      </c>
      <c r="X28" s="28">
        <f t="shared" si="4"/>
        <v>0</v>
      </c>
      <c r="Y28" s="28">
        <f t="shared" si="4"/>
        <v>0</v>
      </c>
      <c r="Z28" s="28">
        <f t="shared" si="4"/>
        <v>0</v>
      </c>
      <c r="AA28" s="28">
        <f t="shared" si="4"/>
        <v>0</v>
      </c>
      <c r="AB28" s="29">
        <f t="shared" si="3"/>
        <v>0</v>
      </c>
      <c r="AC28" s="30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33" customHeight="1">
      <c r="A29" s="38">
        <v>21</v>
      </c>
      <c r="B29" s="8"/>
      <c r="C29" s="8"/>
      <c r="D29" s="8"/>
      <c r="E29" s="8"/>
      <c r="F29" s="8"/>
      <c r="G29" s="2"/>
      <c r="H29" s="2"/>
      <c r="I29" s="2"/>
      <c r="J29" s="2"/>
      <c r="K29" s="2"/>
      <c r="L29" s="2"/>
      <c r="M29" s="2"/>
      <c r="N29" s="2"/>
      <c r="O29" s="2"/>
      <c r="P29" s="37">
        <f t="shared" si="1"/>
        <v>0</v>
      </c>
      <c r="Q29" s="28">
        <f t="shared" si="4"/>
        <v>0</v>
      </c>
      <c r="R29" s="28">
        <f t="shared" si="4"/>
        <v>0</v>
      </c>
      <c r="S29" s="28">
        <f t="shared" si="4"/>
        <v>0</v>
      </c>
      <c r="T29" s="28">
        <f t="shared" si="4"/>
        <v>0</v>
      </c>
      <c r="U29" s="28">
        <f t="shared" si="4"/>
        <v>0</v>
      </c>
      <c r="V29" s="28">
        <f t="shared" si="4"/>
        <v>0</v>
      </c>
      <c r="W29" s="28">
        <f t="shared" si="4"/>
        <v>0</v>
      </c>
      <c r="X29" s="28">
        <f t="shared" si="4"/>
        <v>0</v>
      </c>
      <c r="Y29" s="28">
        <f t="shared" si="4"/>
        <v>0</v>
      </c>
      <c r="Z29" s="28">
        <f t="shared" si="4"/>
        <v>0</v>
      </c>
      <c r="AA29" s="28">
        <f t="shared" si="4"/>
        <v>0</v>
      </c>
      <c r="AB29" s="29">
        <f t="shared" si="3"/>
        <v>0</v>
      </c>
      <c r="AC29" s="30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33" customHeight="1">
      <c r="A30" s="38">
        <v>22</v>
      </c>
      <c r="B30" s="4"/>
      <c r="C30" s="1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37">
        <f t="shared" si="1"/>
        <v>0</v>
      </c>
      <c r="Q30" s="28">
        <f t="shared" si="4"/>
        <v>0</v>
      </c>
      <c r="R30" s="28">
        <f t="shared" si="4"/>
        <v>0</v>
      </c>
      <c r="S30" s="28">
        <f t="shared" si="4"/>
        <v>0</v>
      </c>
      <c r="T30" s="28">
        <f t="shared" si="4"/>
        <v>0</v>
      </c>
      <c r="U30" s="28">
        <f t="shared" si="4"/>
        <v>0</v>
      </c>
      <c r="V30" s="28">
        <f t="shared" si="4"/>
        <v>0</v>
      </c>
      <c r="W30" s="28">
        <f t="shared" si="4"/>
        <v>0</v>
      </c>
      <c r="X30" s="28">
        <f t="shared" si="4"/>
        <v>0</v>
      </c>
      <c r="Y30" s="28">
        <f t="shared" si="4"/>
        <v>0</v>
      </c>
      <c r="Z30" s="28">
        <f t="shared" si="4"/>
        <v>0</v>
      </c>
      <c r="AA30" s="28">
        <f t="shared" si="4"/>
        <v>0</v>
      </c>
      <c r="AB30" s="29">
        <f t="shared" si="3"/>
        <v>0</v>
      </c>
      <c r="AC30" s="30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33" customHeight="1">
      <c r="A31" s="38">
        <v>23</v>
      </c>
      <c r="B31" s="1"/>
      <c r="C31" s="84"/>
      <c r="D31" s="84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37">
        <f t="shared" si="1"/>
        <v>0</v>
      </c>
      <c r="Q31" s="28">
        <f t="shared" si="4"/>
        <v>0</v>
      </c>
      <c r="R31" s="28">
        <f t="shared" si="4"/>
        <v>0</v>
      </c>
      <c r="S31" s="28">
        <f t="shared" si="4"/>
        <v>0</v>
      </c>
      <c r="T31" s="28">
        <f t="shared" si="4"/>
        <v>0</v>
      </c>
      <c r="U31" s="28">
        <f t="shared" si="4"/>
        <v>0</v>
      </c>
      <c r="V31" s="28">
        <f t="shared" si="4"/>
        <v>0</v>
      </c>
      <c r="W31" s="28">
        <f t="shared" si="4"/>
        <v>0</v>
      </c>
      <c r="X31" s="28">
        <f t="shared" si="4"/>
        <v>0</v>
      </c>
      <c r="Y31" s="28">
        <f t="shared" si="4"/>
        <v>0</v>
      </c>
      <c r="Z31" s="28">
        <f t="shared" si="4"/>
        <v>0</v>
      </c>
      <c r="AA31" s="28">
        <f t="shared" si="4"/>
        <v>0</v>
      </c>
      <c r="AB31" s="29">
        <f t="shared" si="3"/>
        <v>0</v>
      </c>
      <c r="AC31" s="30"/>
      <c r="AD31" s="30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33" customHeight="1">
      <c r="A32" s="38">
        <v>24</v>
      </c>
      <c r="B32" s="1"/>
      <c r="C32" s="1"/>
      <c r="D32" s="35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37">
        <f t="shared" si="1"/>
        <v>0</v>
      </c>
      <c r="Q32" s="28">
        <f t="shared" si="4"/>
        <v>0</v>
      </c>
      <c r="R32" s="28">
        <f t="shared" si="4"/>
        <v>0</v>
      </c>
      <c r="S32" s="28">
        <f t="shared" si="4"/>
        <v>0</v>
      </c>
      <c r="T32" s="28">
        <f t="shared" si="4"/>
        <v>0</v>
      </c>
      <c r="U32" s="28">
        <f t="shared" si="4"/>
        <v>0</v>
      </c>
      <c r="V32" s="28">
        <f t="shared" si="4"/>
        <v>0</v>
      </c>
      <c r="W32" s="28">
        <f t="shared" si="4"/>
        <v>0</v>
      </c>
      <c r="X32" s="28">
        <f t="shared" si="4"/>
        <v>0</v>
      </c>
      <c r="Y32" s="28">
        <f t="shared" si="4"/>
        <v>0</v>
      </c>
      <c r="Z32" s="28">
        <f t="shared" si="4"/>
        <v>0</v>
      </c>
      <c r="AA32" s="28">
        <f t="shared" si="4"/>
        <v>0</v>
      </c>
      <c r="AB32" s="29">
        <f t="shared" si="3"/>
        <v>0</v>
      </c>
      <c r="AC32" s="30"/>
      <c r="AD32" s="30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33" customHeight="1">
      <c r="A33" s="38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37">
        <f t="shared" si="1"/>
        <v>0</v>
      </c>
      <c r="Q33" s="28">
        <f t="shared" si="4"/>
        <v>0</v>
      </c>
      <c r="R33" s="28">
        <f t="shared" si="4"/>
        <v>0</v>
      </c>
      <c r="S33" s="28">
        <f t="shared" si="4"/>
        <v>0</v>
      </c>
      <c r="T33" s="28">
        <f t="shared" si="4"/>
        <v>0</v>
      </c>
      <c r="U33" s="28">
        <f t="shared" si="4"/>
        <v>0</v>
      </c>
      <c r="V33" s="28">
        <f t="shared" si="4"/>
        <v>0</v>
      </c>
      <c r="W33" s="28">
        <f t="shared" si="4"/>
        <v>0</v>
      </c>
      <c r="X33" s="28">
        <f t="shared" si="4"/>
        <v>0</v>
      </c>
      <c r="Y33" s="28">
        <f t="shared" si="4"/>
        <v>0</v>
      </c>
      <c r="Z33" s="28">
        <f t="shared" si="4"/>
        <v>0</v>
      </c>
      <c r="AA33" s="28">
        <f t="shared" si="4"/>
        <v>0</v>
      </c>
      <c r="AB33" s="29">
        <f t="shared" si="3"/>
        <v>0</v>
      </c>
      <c r="AC33" s="30"/>
      <c r="AD33" s="30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s="45" customFormat="1" ht="33" customHeight="1">
      <c r="A34" s="38">
        <v>26</v>
      </c>
      <c r="B34" s="3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37">
        <f t="shared" si="1"/>
        <v>0</v>
      </c>
      <c r="Q34" s="41">
        <f t="shared" si="4"/>
        <v>0</v>
      </c>
      <c r="R34" s="41">
        <f t="shared" si="4"/>
        <v>0</v>
      </c>
      <c r="S34" s="41">
        <f t="shared" si="4"/>
        <v>0</v>
      </c>
      <c r="T34" s="41">
        <f t="shared" si="4"/>
        <v>0</v>
      </c>
      <c r="U34" s="41">
        <f t="shared" si="4"/>
        <v>0</v>
      </c>
      <c r="V34" s="41">
        <f t="shared" si="4"/>
        <v>0</v>
      </c>
      <c r="W34" s="41">
        <f t="shared" si="4"/>
        <v>0</v>
      </c>
      <c r="X34" s="41">
        <f t="shared" si="4"/>
        <v>0</v>
      </c>
      <c r="Y34" s="41">
        <f t="shared" si="4"/>
        <v>0</v>
      </c>
      <c r="Z34" s="41">
        <f t="shared" si="4"/>
        <v>0</v>
      </c>
      <c r="AA34" s="41">
        <f t="shared" si="4"/>
        <v>0</v>
      </c>
      <c r="AB34" s="42">
        <f t="shared" si="3"/>
        <v>0</v>
      </c>
      <c r="AC34" s="43"/>
      <c r="AD34" s="43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s="45" customFormat="1" ht="33" customHeight="1">
      <c r="A35" s="38">
        <v>27</v>
      </c>
      <c r="B35" s="3"/>
      <c r="C35" s="1"/>
      <c r="D35" s="1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37">
        <f t="shared" si="1"/>
        <v>0</v>
      </c>
      <c r="Q35" s="41">
        <f t="shared" si="4"/>
        <v>0</v>
      </c>
      <c r="R35" s="41">
        <f t="shared" si="4"/>
        <v>0</v>
      </c>
      <c r="S35" s="41">
        <f t="shared" si="4"/>
        <v>0</v>
      </c>
      <c r="T35" s="41">
        <f t="shared" si="4"/>
        <v>0</v>
      </c>
      <c r="U35" s="41">
        <f t="shared" si="4"/>
        <v>0</v>
      </c>
      <c r="V35" s="41">
        <f t="shared" si="4"/>
        <v>0</v>
      </c>
      <c r="W35" s="41">
        <f t="shared" si="4"/>
        <v>0</v>
      </c>
      <c r="X35" s="41">
        <f t="shared" si="4"/>
        <v>0</v>
      </c>
      <c r="Y35" s="41">
        <f t="shared" si="4"/>
        <v>0</v>
      </c>
      <c r="Z35" s="41">
        <f t="shared" si="4"/>
        <v>0</v>
      </c>
      <c r="AA35" s="41">
        <f t="shared" si="4"/>
        <v>0</v>
      </c>
      <c r="AB35" s="42">
        <f t="shared" si="3"/>
        <v>0</v>
      </c>
      <c r="AC35" s="43"/>
      <c r="AD35" s="43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s="45" customFormat="1" ht="33" customHeight="1">
      <c r="A36" s="38">
        <v>28</v>
      </c>
      <c r="B36" s="1"/>
      <c r="C36" s="1"/>
      <c r="D36" s="1"/>
      <c r="E36" s="9"/>
      <c r="F36" s="8"/>
      <c r="G36" s="2"/>
      <c r="H36" s="2"/>
      <c r="I36" s="2"/>
      <c r="J36" s="2"/>
      <c r="K36" s="2"/>
      <c r="L36" s="2"/>
      <c r="M36" s="2"/>
      <c r="N36" s="2"/>
      <c r="O36" s="2"/>
      <c r="P36" s="37">
        <f t="shared" si="1"/>
        <v>0</v>
      </c>
      <c r="Q36" s="41">
        <f t="shared" si="4"/>
        <v>0</v>
      </c>
      <c r="R36" s="41">
        <f t="shared" si="4"/>
        <v>0</v>
      </c>
      <c r="S36" s="41">
        <f t="shared" si="4"/>
        <v>0</v>
      </c>
      <c r="T36" s="41">
        <f t="shared" si="4"/>
        <v>0</v>
      </c>
      <c r="U36" s="41">
        <f t="shared" si="4"/>
        <v>0</v>
      </c>
      <c r="V36" s="41">
        <f t="shared" si="4"/>
        <v>0</v>
      </c>
      <c r="W36" s="41">
        <f t="shared" si="4"/>
        <v>0</v>
      </c>
      <c r="X36" s="41">
        <f t="shared" si="4"/>
        <v>0</v>
      </c>
      <c r="Y36" s="41">
        <f t="shared" si="4"/>
        <v>0</v>
      </c>
      <c r="Z36" s="41">
        <f t="shared" si="4"/>
        <v>0</v>
      </c>
      <c r="AA36" s="41">
        <f t="shared" si="4"/>
        <v>0</v>
      </c>
      <c r="AB36" s="42">
        <f t="shared" si="3"/>
        <v>0</v>
      </c>
      <c r="AC36" s="43"/>
      <c r="AD36" s="43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s="45" customFormat="1" ht="33" customHeight="1">
      <c r="A37" s="38">
        <v>29</v>
      </c>
      <c r="B37" s="1"/>
      <c r="C37" s="1"/>
      <c r="D37" s="1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37">
        <f t="shared" si="1"/>
        <v>0</v>
      </c>
      <c r="Q37" s="41">
        <f t="shared" si="4"/>
        <v>0</v>
      </c>
      <c r="R37" s="41">
        <f t="shared" si="4"/>
        <v>0</v>
      </c>
      <c r="S37" s="41">
        <f t="shared" si="4"/>
        <v>0</v>
      </c>
      <c r="T37" s="41">
        <f t="shared" si="4"/>
        <v>0</v>
      </c>
      <c r="U37" s="41">
        <f t="shared" si="4"/>
        <v>0</v>
      </c>
      <c r="V37" s="41">
        <f t="shared" si="4"/>
        <v>0</v>
      </c>
      <c r="W37" s="41">
        <f t="shared" si="4"/>
        <v>0</v>
      </c>
      <c r="X37" s="41">
        <f t="shared" si="4"/>
        <v>0</v>
      </c>
      <c r="Y37" s="41">
        <f t="shared" si="4"/>
        <v>0</v>
      </c>
      <c r="Z37" s="41">
        <f t="shared" si="4"/>
        <v>0</v>
      </c>
      <c r="AA37" s="41">
        <f t="shared" si="4"/>
        <v>0</v>
      </c>
      <c r="AB37" s="42">
        <f t="shared" si="3"/>
        <v>0</v>
      </c>
      <c r="AC37" s="43"/>
      <c r="AD37" s="43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s="45" customFormat="1" ht="33" customHeight="1">
      <c r="A38" s="38">
        <v>30</v>
      </c>
      <c r="B38" s="1"/>
      <c r="C38" s="66"/>
      <c r="D38" s="66"/>
      <c r="E38" s="8"/>
      <c r="F38" s="8"/>
      <c r="G38" s="2"/>
      <c r="H38" s="2"/>
      <c r="I38" s="2"/>
      <c r="J38" s="2"/>
      <c r="K38" s="2"/>
      <c r="L38" s="2"/>
      <c r="M38" s="2"/>
      <c r="N38" s="2"/>
      <c r="O38" s="2"/>
      <c r="P38" s="37">
        <f t="shared" si="1"/>
        <v>0</v>
      </c>
      <c r="Q38" s="41">
        <f t="shared" si="4"/>
        <v>0</v>
      </c>
      <c r="R38" s="41">
        <f t="shared" si="4"/>
        <v>0</v>
      </c>
      <c r="S38" s="41">
        <f t="shared" si="4"/>
        <v>0</v>
      </c>
      <c r="T38" s="41">
        <f t="shared" si="4"/>
        <v>0</v>
      </c>
      <c r="U38" s="41">
        <f t="shared" si="4"/>
        <v>0</v>
      </c>
      <c r="V38" s="41">
        <f t="shared" si="4"/>
        <v>0</v>
      </c>
      <c r="W38" s="41">
        <f t="shared" si="4"/>
        <v>0</v>
      </c>
      <c r="X38" s="41">
        <f t="shared" si="4"/>
        <v>0</v>
      </c>
      <c r="Y38" s="41">
        <f t="shared" si="4"/>
        <v>0</v>
      </c>
      <c r="Z38" s="41">
        <f t="shared" si="4"/>
        <v>0</v>
      </c>
      <c r="AA38" s="41">
        <f t="shared" si="4"/>
        <v>0</v>
      </c>
      <c r="AB38" s="42">
        <f t="shared" si="3"/>
        <v>0</v>
      </c>
      <c r="AC38" s="43"/>
      <c r="AD38" s="43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s="45" customFormat="1" ht="33" customHeight="1">
      <c r="A39" s="38">
        <v>31</v>
      </c>
      <c r="B39" s="4"/>
      <c r="C39" s="1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37">
        <f t="shared" si="1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0</v>
      </c>
      <c r="X39" s="41">
        <f t="shared" si="4"/>
        <v>0</v>
      </c>
      <c r="Y39" s="41">
        <f t="shared" si="4"/>
        <v>0</v>
      </c>
      <c r="Z39" s="41">
        <f t="shared" si="4"/>
        <v>0</v>
      </c>
      <c r="AA39" s="41">
        <f t="shared" si="4"/>
        <v>0</v>
      </c>
      <c r="AB39" s="42">
        <f t="shared" si="3"/>
        <v>0</v>
      </c>
      <c r="AC39" s="43"/>
      <c r="AD39" s="43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s="45" customFormat="1" ht="33" customHeight="1">
      <c r="A40" s="38">
        <v>32</v>
      </c>
      <c r="B40" s="4"/>
      <c r="C40" s="1"/>
      <c r="D40" s="1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37">
        <f t="shared" si="1"/>
        <v>0</v>
      </c>
      <c r="Q40" s="41">
        <f t="shared" si="4"/>
        <v>0</v>
      </c>
      <c r="R40" s="41">
        <f t="shared" si="4"/>
        <v>0</v>
      </c>
      <c r="S40" s="41">
        <f t="shared" si="4"/>
        <v>0</v>
      </c>
      <c r="T40" s="41">
        <f t="shared" si="4"/>
        <v>0</v>
      </c>
      <c r="U40" s="41">
        <f t="shared" si="4"/>
        <v>0</v>
      </c>
      <c r="V40" s="41">
        <f t="shared" si="4"/>
        <v>0</v>
      </c>
      <c r="W40" s="41">
        <f t="shared" si="4"/>
        <v>0</v>
      </c>
      <c r="X40" s="41">
        <f t="shared" si="4"/>
        <v>0</v>
      </c>
      <c r="Y40" s="41">
        <f t="shared" si="4"/>
        <v>0</v>
      </c>
      <c r="Z40" s="41">
        <f t="shared" si="4"/>
        <v>0</v>
      </c>
      <c r="AA40" s="41">
        <f t="shared" si="4"/>
        <v>0</v>
      </c>
      <c r="AB40" s="42">
        <f t="shared" si="3"/>
        <v>0</v>
      </c>
      <c r="AC40" s="43"/>
      <c r="AD40" s="43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s="45" customFormat="1" ht="33" customHeight="1">
      <c r="A41" s="38">
        <v>33</v>
      </c>
      <c r="B41" s="8"/>
      <c r="C41" s="8"/>
      <c r="D41" s="15"/>
      <c r="E41" s="9"/>
      <c r="F41" s="8"/>
      <c r="G41" s="2"/>
      <c r="H41" s="2"/>
      <c r="I41" s="2"/>
      <c r="J41" s="2"/>
      <c r="K41" s="2"/>
      <c r="L41" s="2"/>
      <c r="M41" s="2"/>
      <c r="N41" s="2"/>
      <c r="O41" s="2"/>
      <c r="P41" s="37">
        <f t="shared" si="1"/>
        <v>0</v>
      </c>
      <c r="Q41" s="41">
        <f t="shared" si="4"/>
        <v>0</v>
      </c>
      <c r="R41" s="41">
        <f t="shared" si="4"/>
        <v>0</v>
      </c>
      <c r="S41" s="41">
        <f t="shared" si="4"/>
        <v>0</v>
      </c>
      <c r="T41" s="41">
        <f t="shared" si="4"/>
        <v>0</v>
      </c>
      <c r="U41" s="41">
        <f t="shared" si="4"/>
        <v>0</v>
      </c>
      <c r="V41" s="41">
        <f t="shared" si="4"/>
        <v>0</v>
      </c>
      <c r="W41" s="41">
        <f t="shared" si="4"/>
        <v>0</v>
      </c>
      <c r="X41" s="41">
        <f t="shared" si="4"/>
        <v>0</v>
      </c>
      <c r="Y41" s="41">
        <f t="shared" si="4"/>
        <v>0</v>
      </c>
      <c r="Z41" s="41">
        <f t="shared" si="4"/>
        <v>0</v>
      </c>
      <c r="AA41" s="41">
        <f t="shared" si="4"/>
        <v>0</v>
      </c>
      <c r="AB41" s="42">
        <f t="shared" si="3"/>
        <v>0</v>
      </c>
      <c r="AC41" s="43"/>
      <c r="AD41" s="43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s="45" customFormat="1" ht="33" customHeight="1">
      <c r="A42" s="38">
        <v>34</v>
      </c>
      <c r="B42" s="3"/>
      <c r="C42" s="1"/>
      <c r="D42" s="1"/>
      <c r="E42" s="47"/>
      <c r="F42" s="3"/>
      <c r="G42" s="2"/>
      <c r="H42" s="2"/>
      <c r="I42" s="2"/>
      <c r="J42" s="2"/>
      <c r="K42" s="2"/>
      <c r="L42" s="2"/>
      <c r="M42" s="2"/>
      <c r="N42" s="2"/>
      <c r="O42" s="2"/>
      <c r="P42" s="37">
        <f t="shared" si="1"/>
        <v>0</v>
      </c>
      <c r="Q42" s="41">
        <f t="shared" si="4"/>
        <v>0</v>
      </c>
      <c r="R42" s="41">
        <f t="shared" si="4"/>
        <v>0</v>
      </c>
      <c r="S42" s="41">
        <f t="shared" si="4"/>
        <v>0</v>
      </c>
      <c r="T42" s="41">
        <f t="shared" si="4"/>
        <v>0</v>
      </c>
      <c r="U42" s="41">
        <f t="shared" si="4"/>
        <v>0</v>
      </c>
      <c r="V42" s="41">
        <f t="shared" si="4"/>
        <v>0</v>
      </c>
      <c r="W42" s="41">
        <f t="shared" si="4"/>
        <v>0</v>
      </c>
      <c r="X42" s="41">
        <f t="shared" si="4"/>
        <v>0</v>
      </c>
      <c r="Y42" s="41">
        <f t="shared" si="4"/>
        <v>0</v>
      </c>
      <c r="Z42" s="41">
        <f t="shared" si="4"/>
        <v>0</v>
      </c>
      <c r="AA42" s="41">
        <f t="shared" si="4"/>
        <v>0</v>
      </c>
      <c r="AB42" s="42">
        <f t="shared" si="3"/>
        <v>0</v>
      </c>
      <c r="AC42" s="43"/>
      <c r="AD42" s="43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s="45" customFormat="1" ht="33" customHeight="1">
      <c r="A43" s="38">
        <v>35</v>
      </c>
      <c r="B43" s="3"/>
      <c r="C43" s="1"/>
      <c r="D43" s="1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37">
        <f aca="true" t="shared" si="5" ref="P43:P55">AB43</f>
        <v>0</v>
      </c>
      <c r="Q43" s="41">
        <f t="shared" si="4"/>
        <v>0</v>
      </c>
      <c r="R43" s="41">
        <f t="shared" si="4"/>
        <v>0</v>
      </c>
      <c r="S43" s="41">
        <f t="shared" si="4"/>
        <v>0</v>
      </c>
      <c r="T43" s="41">
        <f t="shared" si="4"/>
        <v>0</v>
      </c>
      <c r="U43" s="41">
        <f t="shared" si="4"/>
        <v>0</v>
      </c>
      <c r="V43" s="41">
        <f t="shared" si="4"/>
        <v>0</v>
      </c>
      <c r="W43" s="41">
        <f t="shared" si="4"/>
        <v>0</v>
      </c>
      <c r="X43" s="41">
        <f t="shared" si="4"/>
        <v>0</v>
      </c>
      <c r="Y43" s="41">
        <f t="shared" si="4"/>
        <v>0</v>
      </c>
      <c r="Z43" s="41">
        <f t="shared" si="4"/>
        <v>0</v>
      </c>
      <c r="AA43" s="41">
        <f t="shared" si="4"/>
        <v>0</v>
      </c>
      <c r="AB43" s="42">
        <f t="shared" si="3"/>
        <v>0</v>
      </c>
      <c r="AC43" s="43"/>
      <c r="AD43" s="43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s="45" customFormat="1" ht="33" customHeight="1">
      <c r="A44" s="38">
        <v>36</v>
      </c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37">
        <f t="shared" si="5"/>
        <v>0</v>
      </c>
      <c r="Q44" s="41">
        <f t="shared" si="4"/>
        <v>0</v>
      </c>
      <c r="R44" s="41">
        <f t="shared" si="4"/>
        <v>0</v>
      </c>
      <c r="S44" s="41">
        <f t="shared" si="4"/>
        <v>0</v>
      </c>
      <c r="T44" s="41">
        <f t="shared" si="4"/>
        <v>0</v>
      </c>
      <c r="U44" s="41">
        <f t="shared" si="4"/>
        <v>0</v>
      </c>
      <c r="V44" s="41">
        <f t="shared" si="4"/>
        <v>0</v>
      </c>
      <c r="W44" s="41">
        <f t="shared" si="4"/>
        <v>0</v>
      </c>
      <c r="X44" s="41">
        <f t="shared" si="4"/>
        <v>0</v>
      </c>
      <c r="Y44" s="41">
        <f t="shared" si="4"/>
        <v>0</v>
      </c>
      <c r="Z44" s="41">
        <f t="shared" si="4"/>
        <v>0</v>
      </c>
      <c r="AA44" s="41">
        <f t="shared" si="4"/>
        <v>0</v>
      </c>
      <c r="AB44" s="42">
        <f t="shared" si="3"/>
        <v>0</v>
      </c>
      <c r="AC44" s="43"/>
      <c r="AD44" s="43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s="45" customFormat="1" ht="33" customHeight="1">
      <c r="A45" s="38">
        <v>37</v>
      </c>
      <c r="B45" s="8"/>
      <c r="C45" s="1"/>
      <c r="D45" s="35"/>
      <c r="E45" s="8"/>
      <c r="F45" s="8"/>
      <c r="G45" s="2"/>
      <c r="H45" s="2"/>
      <c r="I45" s="2"/>
      <c r="J45" s="2"/>
      <c r="K45" s="2"/>
      <c r="L45" s="2"/>
      <c r="M45" s="2"/>
      <c r="N45" s="2"/>
      <c r="O45" s="2"/>
      <c r="P45" s="37">
        <f t="shared" si="5"/>
        <v>0</v>
      </c>
      <c r="Q45" s="41">
        <f t="shared" si="4"/>
        <v>0</v>
      </c>
      <c r="R45" s="41">
        <f t="shared" si="4"/>
        <v>0</v>
      </c>
      <c r="S45" s="41">
        <f t="shared" si="4"/>
        <v>0</v>
      </c>
      <c r="T45" s="41">
        <f t="shared" si="4"/>
        <v>0</v>
      </c>
      <c r="U45" s="41">
        <f t="shared" si="4"/>
        <v>0</v>
      </c>
      <c r="V45" s="41">
        <f t="shared" si="4"/>
        <v>0</v>
      </c>
      <c r="W45" s="41">
        <f t="shared" si="4"/>
        <v>0</v>
      </c>
      <c r="X45" s="41">
        <f t="shared" si="4"/>
        <v>0</v>
      </c>
      <c r="Y45" s="41">
        <f t="shared" si="4"/>
        <v>0</v>
      </c>
      <c r="Z45" s="41">
        <f t="shared" si="4"/>
        <v>0</v>
      </c>
      <c r="AA45" s="41">
        <f t="shared" si="4"/>
        <v>0</v>
      </c>
      <c r="AB45" s="42">
        <f t="shared" si="3"/>
        <v>0</v>
      </c>
      <c r="AC45" s="43"/>
      <c r="AD45" s="43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45" customFormat="1" ht="33" customHeight="1">
      <c r="A46" s="38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2"/>
      <c r="O46" s="2"/>
      <c r="P46" s="37">
        <f t="shared" si="5"/>
        <v>0</v>
      </c>
      <c r="Q46" s="41">
        <f t="shared" si="4"/>
        <v>0</v>
      </c>
      <c r="R46" s="41">
        <f t="shared" si="4"/>
        <v>0</v>
      </c>
      <c r="S46" s="41">
        <f t="shared" si="4"/>
        <v>0</v>
      </c>
      <c r="T46" s="41">
        <f t="shared" si="4"/>
        <v>0</v>
      </c>
      <c r="U46" s="41">
        <f t="shared" si="4"/>
        <v>0</v>
      </c>
      <c r="V46" s="41">
        <f t="shared" si="4"/>
        <v>0</v>
      </c>
      <c r="W46" s="41">
        <f t="shared" si="4"/>
        <v>0</v>
      </c>
      <c r="X46" s="41">
        <f t="shared" si="4"/>
        <v>0</v>
      </c>
      <c r="Y46" s="41">
        <f t="shared" si="4"/>
        <v>0</v>
      </c>
      <c r="Z46" s="41">
        <f t="shared" si="4"/>
        <v>0</v>
      </c>
      <c r="AA46" s="41">
        <f t="shared" si="4"/>
        <v>0</v>
      </c>
      <c r="AB46" s="42">
        <f t="shared" si="3"/>
        <v>0</v>
      </c>
      <c r="AC46" s="43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s="45" customFormat="1" ht="33" customHeight="1">
      <c r="A47" s="38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37">
        <f t="shared" si="5"/>
        <v>0</v>
      </c>
      <c r="Q47" s="41">
        <f t="shared" si="4"/>
        <v>0</v>
      </c>
      <c r="R47" s="41">
        <f t="shared" si="4"/>
        <v>0</v>
      </c>
      <c r="S47" s="41">
        <f t="shared" si="4"/>
        <v>0</v>
      </c>
      <c r="T47" s="41">
        <f t="shared" si="4"/>
        <v>0</v>
      </c>
      <c r="U47" s="41">
        <f t="shared" si="4"/>
        <v>0</v>
      </c>
      <c r="V47" s="41">
        <f t="shared" si="4"/>
        <v>0</v>
      </c>
      <c r="W47" s="41">
        <f t="shared" si="4"/>
        <v>0</v>
      </c>
      <c r="X47" s="41">
        <f t="shared" si="4"/>
        <v>0</v>
      </c>
      <c r="Y47" s="41">
        <f t="shared" si="4"/>
        <v>0</v>
      </c>
      <c r="Z47" s="41">
        <f t="shared" si="4"/>
        <v>0</v>
      </c>
      <c r="AA47" s="41">
        <f t="shared" si="4"/>
        <v>0</v>
      </c>
      <c r="AB47" s="42">
        <f t="shared" si="3"/>
        <v>0</v>
      </c>
      <c r="AC47" s="43"/>
      <c r="AD47" s="43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s="45" customFormat="1" ht="33" customHeight="1">
      <c r="A48" s="38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2"/>
      <c r="O48" s="2"/>
      <c r="P48" s="37">
        <f t="shared" si="5"/>
        <v>0</v>
      </c>
      <c r="Q48" s="41">
        <f t="shared" si="4"/>
        <v>0</v>
      </c>
      <c r="R48" s="41">
        <f t="shared" si="4"/>
        <v>0</v>
      </c>
      <c r="S48" s="41">
        <f t="shared" si="4"/>
        <v>0</v>
      </c>
      <c r="T48" s="41">
        <f t="shared" si="4"/>
        <v>0</v>
      </c>
      <c r="U48" s="41">
        <f t="shared" si="4"/>
        <v>0</v>
      </c>
      <c r="V48" s="41">
        <f t="shared" si="4"/>
        <v>0</v>
      </c>
      <c r="W48" s="41">
        <f t="shared" si="4"/>
        <v>0</v>
      </c>
      <c r="X48" s="41">
        <f t="shared" si="4"/>
        <v>0</v>
      </c>
      <c r="Y48" s="41">
        <f t="shared" si="4"/>
        <v>0</v>
      </c>
      <c r="Z48" s="41">
        <f t="shared" si="4"/>
        <v>0</v>
      </c>
      <c r="AA48" s="41">
        <f t="shared" si="4"/>
        <v>0</v>
      </c>
      <c r="AB48" s="42">
        <f t="shared" si="3"/>
        <v>0</v>
      </c>
      <c r="AC48" s="43"/>
      <c r="AD48" s="43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s="45" customFormat="1" ht="33" customHeight="1">
      <c r="A49" s="38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37">
        <f t="shared" si="5"/>
        <v>0</v>
      </c>
      <c r="Q49" s="41">
        <f aca="true" t="shared" si="6" ref="Q49:AA55">IF(OR(E49="",E49="-"),0,E$8*(101+1000*LOG10(E$7/E49)))</f>
        <v>0</v>
      </c>
      <c r="R49" s="41">
        <f t="shared" si="6"/>
        <v>0</v>
      </c>
      <c r="S49" s="41">
        <f t="shared" si="6"/>
        <v>0</v>
      </c>
      <c r="T49" s="41">
        <f t="shared" si="6"/>
        <v>0</v>
      </c>
      <c r="U49" s="41">
        <f t="shared" si="6"/>
        <v>0</v>
      </c>
      <c r="V49" s="41">
        <f t="shared" si="6"/>
        <v>0</v>
      </c>
      <c r="W49" s="41">
        <f t="shared" si="6"/>
        <v>0</v>
      </c>
      <c r="X49" s="41">
        <f t="shared" si="6"/>
        <v>0</v>
      </c>
      <c r="Y49" s="41">
        <f t="shared" si="6"/>
        <v>0</v>
      </c>
      <c r="Z49" s="41">
        <f t="shared" si="6"/>
        <v>0</v>
      </c>
      <c r="AA49" s="41">
        <f t="shared" si="6"/>
        <v>0</v>
      </c>
      <c r="AB49" s="42">
        <f t="shared" si="3"/>
        <v>0</v>
      </c>
      <c r="AC49" s="43"/>
      <c r="AD49" s="43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1" s="45" customFormat="1" ht="33" customHeight="1">
      <c r="A50" s="38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37">
        <f t="shared" si="5"/>
        <v>0</v>
      </c>
      <c r="Q50" s="41">
        <f t="shared" si="6"/>
        <v>0</v>
      </c>
      <c r="R50" s="41">
        <f t="shared" si="6"/>
        <v>0</v>
      </c>
      <c r="S50" s="41">
        <f t="shared" si="6"/>
        <v>0</v>
      </c>
      <c r="T50" s="41">
        <f t="shared" si="6"/>
        <v>0</v>
      </c>
      <c r="U50" s="41">
        <f t="shared" si="6"/>
        <v>0</v>
      </c>
      <c r="V50" s="41">
        <f t="shared" si="6"/>
        <v>0</v>
      </c>
      <c r="W50" s="41">
        <f t="shared" si="6"/>
        <v>0</v>
      </c>
      <c r="X50" s="41">
        <f t="shared" si="6"/>
        <v>0</v>
      </c>
      <c r="Y50" s="41">
        <f t="shared" si="6"/>
        <v>0</v>
      </c>
      <c r="Z50" s="41">
        <f t="shared" si="6"/>
        <v>0</v>
      </c>
      <c r="AA50" s="41">
        <f t="shared" si="6"/>
        <v>0</v>
      </c>
      <c r="AB50" s="42">
        <f t="shared" si="3"/>
        <v>0</v>
      </c>
      <c r="AC50" s="43"/>
      <c r="AD50" s="43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1" s="45" customFormat="1" ht="33" customHeight="1">
      <c r="A51" s="38">
        <v>43</v>
      </c>
      <c r="B51" s="39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2"/>
      <c r="O51" s="2"/>
      <c r="P51" s="37">
        <f t="shared" si="5"/>
        <v>0</v>
      </c>
      <c r="Q51" s="41">
        <f t="shared" si="6"/>
        <v>0</v>
      </c>
      <c r="R51" s="41">
        <f t="shared" si="6"/>
        <v>0</v>
      </c>
      <c r="S51" s="41">
        <f t="shared" si="6"/>
        <v>0</v>
      </c>
      <c r="T51" s="41">
        <f t="shared" si="6"/>
        <v>0</v>
      </c>
      <c r="U51" s="41">
        <f t="shared" si="6"/>
        <v>0</v>
      </c>
      <c r="V51" s="41">
        <f t="shared" si="6"/>
        <v>0</v>
      </c>
      <c r="W51" s="41">
        <f t="shared" si="6"/>
        <v>0</v>
      </c>
      <c r="X51" s="41">
        <f t="shared" si="6"/>
        <v>0</v>
      </c>
      <c r="Y51" s="41">
        <f t="shared" si="6"/>
        <v>0</v>
      </c>
      <c r="Z51" s="41">
        <f t="shared" si="6"/>
        <v>0</v>
      </c>
      <c r="AA51" s="41">
        <f t="shared" si="6"/>
        <v>0</v>
      </c>
      <c r="AB51" s="42">
        <f t="shared" si="3"/>
        <v>0</v>
      </c>
      <c r="AC51" s="43"/>
      <c r="AD51" s="43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s="45" customFormat="1" ht="33" customHeight="1">
      <c r="A52" s="38">
        <v>44</v>
      </c>
      <c r="B52" s="1"/>
      <c r="C52" s="1"/>
      <c r="D52" s="40"/>
      <c r="E52" s="40"/>
      <c r="F52" s="40"/>
      <c r="G52" s="2"/>
      <c r="H52" s="2"/>
      <c r="I52" s="2"/>
      <c r="J52" s="2"/>
      <c r="K52" s="2"/>
      <c r="L52" s="2"/>
      <c r="M52" s="2"/>
      <c r="N52" s="2"/>
      <c r="O52" s="2"/>
      <c r="P52" s="37">
        <f t="shared" si="5"/>
        <v>0</v>
      </c>
      <c r="Q52" s="41">
        <f t="shared" si="6"/>
        <v>0</v>
      </c>
      <c r="R52" s="41">
        <f t="shared" si="6"/>
        <v>0</v>
      </c>
      <c r="S52" s="41">
        <f t="shared" si="6"/>
        <v>0</v>
      </c>
      <c r="T52" s="41">
        <f t="shared" si="6"/>
        <v>0</v>
      </c>
      <c r="U52" s="41">
        <f t="shared" si="6"/>
        <v>0</v>
      </c>
      <c r="V52" s="41">
        <f t="shared" si="6"/>
        <v>0</v>
      </c>
      <c r="W52" s="41">
        <f t="shared" si="6"/>
        <v>0</v>
      </c>
      <c r="X52" s="41">
        <f t="shared" si="6"/>
        <v>0</v>
      </c>
      <c r="Y52" s="41">
        <f t="shared" si="6"/>
        <v>0</v>
      </c>
      <c r="Z52" s="41">
        <f t="shared" si="6"/>
        <v>0</v>
      </c>
      <c r="AA52" s="41">
        <f t="shared" si="6"/>
        <v>0</v>
      </c>
      <c r="AB52" s="42">
        <f t="shared" si="3"/>
        <v>0</v>
      </c>
      <c r="AC52" s="43"/>
      <c r="AD52" s="43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s="45" customFormat="1" ht="33" customHeight="1">
      <c r="A53" s="38">
        <v>45</v>
      </c>
      <c r="B53" s="8"/>
      <c r="C53" s="34"/>
      <c r="D53" s="34"/>
      <c r="E53" s="9"/>
      <c r="F53" s="4"/>
      <c r="G53" s="2"/>
      <c r="H53" s="2"/>
      <c r="I53" s="2"/>
      <c r="J53" s="2"/>
      <c r="K53" s="2"/>
      <c r="L53" s="2"/>
      <c r="M53" s="2"/>
      <c r="N53" s="2"/>
      <c r="O53" s="2"/>
      <c r="P53" s="37">
        <f t="shared" si="5"/>
        <v>0</v>
      </c>
      <c r="Q53" s="41">
        <f t="shared" si="6"/>
        <v>0</v>
      </c>
      <c r="R53" s="41">
        <f t="shared" si="6"/>
        <v>0</v>
      </c>
      <c r="S53" s="41">
        <f t="shared" si="6"/>
        <v>0</v>
      </c>
      <c r="T53" s="41">
        <f t="shared" si="6"/>
        <v>0</v>
      </c>
      <c r="U53" s="41">
        <f t="shared" si="6"/>
        <v>0</v>
      </c>
      <c r="V53" s="41">
        <f t="shared" si="6"/>
        <v>0</v>
      </c>
      <c r="W53" s="41">
        <f t="shared" si="6"/>
        <v>0</v>
      </c>
      <c r="X53" s="41">
        <f t="shared" si="6"/>
        <v>0</v>
      </c>
      <c r="Y53" s="41">
        <f t="shared" si="6"/>
        <v>0</v>
      </c>
      <c r="Z53" s="41">
        <f t="shared" si="6"/>
        <v>0</v>
      </c>
      <c r="AA53" s="41">
        <f t="shared" si="6"/>
        <v>0</v>
      </c>
      <c r="AB53" s="42">
        <f t="shared" si="3"/>
        <v>0</v>
      </c>
      <c r="AC53" s="43"/>
      <c r="AD53" s="43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41" s="45" customFormat="1" ht="33" customHeight="1">
      <c r="A54" s="38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2"/>
      <c r="O54" s="2"/>
      <c r="P54" s="37">
        <f t="shared" si="5"/>
        <v>0</v>
      </c>
      <c r="Q54" s="41">
        <f t="shared" si="6"/>
        <v>0</v>
      </c>
      <c r="R54" s="41">
        <f t="shared" si="6"/>
        <v>0</v>
      </c>
      <c r="S54" s="41">
        <f t="shared" si="6"/>
        <v>0</v>
      </c>
      <c r="T54" s="41">
        <f t="shared" si="6"/>
        <v>0</v>
      </c>
      <c r="U54" s="41">
        <f t="shared" si="6"/>
        <v>0</v>
      </c>
      <c r="V54" s="41">
        <f t="shared" si="6"/>
        <v>0</v>
      </c>
      <c r="W54" s="41">
        <f t="shared" si="6"/>
        <v>0</v>
      </c>
      <c r="X54" s="41">
        <f t="shared" si="6"/>
        <v>0</v>
      </c>
      <c r="Y54" s="41">
        <f t="shared" si="6"/>
        <v>0</v>
      </c>
      <c r="Z54" s="41">
        <f t="shared" si="6"/>
        <v>0</v>
      </c>
      <c r="AA54" s="41">
        <f t="shared" si="6"/>
        <v>0</v>
      </c>
      <c r="AB54" s="42">
        <f t="shared" si="3"/>
        <v>0</v>
      </c>
      <c r="AC54" s="43"/>
      <c r="AD54" s="43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1" s="45" customFormat="1" ht="33" customHeight="1">
      <c r="A55" s="38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37">
        <f t="shared" si="5"/>
        <v>0</v>
      </c>
      <c r="Q55" s="41">
        <f t="shared" si="6"/>
        <v>0</v>
      </c>
      <c r="R55" s="41">
        <f t="shared" si="6"/>
        <v>0</v>
      </c>
      <c r="S55" s="41">
        <f t="shared" si="6"/>
        <v>0</v>
      </c>
      <c r="T55" s="41">
        <f t="shared" si="6"/>
        <v>0</v>
      </c>
      <c r="U55" s="41">
        <f t="shared" si="6"/>
        <v>0</v>
      </c>
      <c r="V55" s="41">
        <f t="shared" si="6"/>
        <v>0</v>
      </c>
      <c r="W55" s="41">
        <f t="shared" si="6"/>
        <v>0</v>
      </c>
      <c r="X55" s="41">
        <f t="shared" si="6"/>
        <v>0</v>
      </c>
      <c r="Y55" s="41">
        <f t="shared" si="6"/>
        <v>0</v>
      </c>
      <c r="Z55" s="41">
        <f t="shared" si="6"/>
        <v>0</v>
      </c>
      <c r="AA55" s="41">
        <f t="shared" si="6"/>
        <v>0</v>
      </c>
      <c r="AB55" s="42">
        <f t="shared" si="3"/>
        <v>0</v>
      </c>
      <c r="AC55" s="43"/>
      <c r="AD55" s="43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</sheetData>
  <sheetProtection/>
  <mergeCells count="7">
    <mergeCell ref="P6:P8"/>
    <mergeCell ref="A2:H2"/>
    <mergeCell ref="L3:M3"/>
    <mergeCell ref="A4:H4"/>
    <mergeCell ref="A6:A8"/>
    <mergeCell ref="B6:B8"/>
    <mergeCell ref="C6:C8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55"/>
  <sheetViews>
    <sheetView zoomScale="65" zoomScaleNormal="65" zoomScalePageLayoutView="0" workbookViewId="0" topLeftCell="A4">
      <selection activeCell="G20" sqref="G20"/>
    </sheetView>
  </sheetViews>
  <sheetFormatPr defaultColWidth="9.140625" defaultRowHeight="12.75"/>
  <cols>
    <col min="1" max="1" width="9.140625" style="32" customWidth="1"/>
    <col min="2" max="2" width="14.57421875" style="32" customWidth="1"/>
    <col min="3" max="3" width="31.00390625" style="32" bestFit="1" customWidth="1"/>
    <col min="4" max="4" width="22.00390625" style="32" customWidth="1"/>
    <col min="5" max="5" width="13.421875" style="32" customWidth="1"/>
    <col min="6" max="6" width="14.00390625" style="32" customWidth="1"/>
    <col min="7" max="7" width="13.57421875" style="32" customWidth="1"/>
    <col min="8" max="8" width="13.28125" style="32" customWidth="1"/>
    <col min="9" max="9" width="13.140625" style="32" customWidth="1"/>
    <col min="10" max="10" width="12.7109375" style="32" customWidth="1"/>
    <col min="11" max="12" width="14.00390625" style="32" customWidth="1"/>
    <col min="13" max="15" width="14.421875" style="32" customWidth="1"/>
    <col min="16" max="16" width="12.28125" style="17" bestFit="1" customWidth="1"/>
    <col min="17" max="18" width="11.28125" style="18" customWidth="1"/>
    <col min="19" max="27" width="9.140625" style="18" customWidth="1"/>
    <col min="28" max="28" width="8.8515625" style="18" customWidth="1"/>
    <col min="29" max="30" width="9.140625" style="33" customWidth="1"/>
    <col min="31" max="16384" width="9.140625" style="32" customWidth="1"/>
  </cols>
  <sheetData>
    <row r="1" spans="17:30" s="17" customFormat="1" ht="15"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</row>
    <row r="2" spans="1:30" s="17" customFormat="1" ht="15">
      <c r="A2" s="91" t="s">
        <v>6</v>
      </c>
      <c r="B2" s="91"/>
      <c r="C2" s="91"/>
      <c r="D2" s="91"/>
      <c r="E2" s="91"/>
      <c r="F2" s="91"/>
      <c r="G2" s="91"/>
      <c r="H2" s="91"/>
      <c r="I2" s="2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9"/>
    </row>
    <row r="3" spans="12:30" s="17" customFormat="1" ht="15">
      <c r="L3" s="91" t="s">
        <v>8</v>
      </c>
      <c r="M3" s="91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9"/>
    </row>
    <row r="4" spans="1:30" s="17" customFormat="1" ht="18" customHeight="1">
      <c r="A4" s="92" t="s">
        <v>189</v>
      </c>
      <c r="B4" s="92"/>
      <c r="C4" s="92"/>
      <c r="D4" s="92"/>
      <c r="E4" s="92"/>
      <c r="F4" s="92"/>
      <c r="G4" s="92"/>
      <c r="H4" s="92"/>
      <c r="I4" s="21"/>
      <c r="L4" s="17">
        <f>SUM(E7:O7)/8</f>
        <v>3.25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/>
      <c r="AD4" s="19"/>
    </row>
    <row r="5" spans="1:30" s="17" customFormat="1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  <c r="AD5" s="19"/>
    </row>
    <row r="6" spans="1:30" s="25" customFormat="1" ht="15" customHeight="1">
      <c r="A6" s="93" t="s">
        <v>0</v>
      </c>
      <c r="B6" s="88" t="s">
        <v>1</v>
      </c>
      <c r="C6" s="88" t="s">
        <v>7</v>
      </c>
      <c r="D6" s="22" t="s">
        <v>2</v>
      </c>
      <c r="E6" s="22" t="s">
        <v>26</v>
      </c>
      <c r="F6" s="22" t="s">
        <v>27</v>
      </c>
      <c r="G6" s="22" t="s">
        <v>28</v>
      </c>
      <c r="H6" s="22" t="s">
        <v>20</v>
      </c>
      <c r="I6" s="22" t="s">
        <v>23</v>
      </c>
      <c r="J6" s="22" t="s">
        <v>21</v>
      </c>
      <c r="K6" s="22" t="s">
        <v>25</v>
      </c>
      <c r="L6" s="22" t="s">
        <v>18</v>
      </c>
      <c r="M6" s="22" t="s">
        <v>22</v>
      </c>
      <c r="N6" s="22" t="s">
        <v>29</v>
      </c>
      <c r="O6" s="22" t="s">
        <v>30</v>
      </c>
      <c r="P6" s="88" t="s">
        <v>3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/>
      <c r="AD6" s="24"/>
    </row>
    <row r="7" spans="1:30" s="25" customFormat="1" ht="14.25" customHeight="1">
      <c r="A7" s="94"/>
      <c r="B7" s="89"/>
      <c r="C7" s="89"/>
      <c r="D7" s="26" t="s">
        <v>4</v>
      </c>
      <c r="E7" s="27">
        <f>COUNTIF(E9:E59,"&gt;0")</f>
        <v>0</v>
      </c>
      <c r="F7" s="27">
        <f>COUNTIF(F9:F59,"&gt;0")</f>
        <v>0</v>
      </c>
      <c r="G7" s="27">
        <f aca="true" t="shared" si="0" ref="G7:O7">COUNTIF(G9:G59,"&gt;0")</f>
        <v>0</v>
      </c>
      <c r="H7" s="27">
        <f t="shared" si="0"/>
        <v>0</v>
      </c>
      <c r="I7" s="27">
        <f t="shared" si="0"/>
        <v>0</v>
      </c>
      <c r="J7" s="27">
        <f t="shared" si="0"/>
        <v>5</v>
      </c>
      <c r="K7" s="27">
        <f t="shared" si="0"/>
        <v>0</v>
      </c>
      <c r="L7" s="27">
        <f t="shared" si="0"/>
        <v>10</v>
      </c>
      <c r="M7" s="27">
        <f t="shared" si="0"/>
        <v>11</v>
      </c>
      <c r="N7" s="27">
        <f t="shared" si="0"/>
        <v>0</v>
      </c>
      <c r="O7" s="27">
        <f t="shared" si="0"/>
        <v>0</v>
      </c>
      <c r="P7" s="89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</row>
    <row r="8" spans="1:30" s="25" customFormat="1" ht="14.25" customHeight="1">
      <c r="A8" s="99"/>
      <c r="B8" s="90"/>
      <c r="C8" s="90"/>
      <c r="D8" s="26" t="s">
        <v>5</v>
      </c>
      <c r="E8" s="26">
        <v>1</v>
      </c>
      <c r="F8" s="26">
        <v>1</v>
      </c>
      <c r="G8" s="27">
        <v>1.1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1.2</v>
      </c>
      <c r="O8" s="27">
        <v>1</v>
      </c>
      <c r="P8" s="90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4"/>
    </row>
    <row r="9" spans="1:41" ht="33" customHeight="1">
      <c r="A9" s="38">
        <v>1</v>
      </c>
      <c r="B9" s="1" t="s">
        <v>240</v>
      </c>
      <c r="C9" s="1" t="s">
        <v>239</v>
      </c>
      <c r="D9" s="1"/>
      <c r="E9" s="4"/>
      <c r="F9" s="4"/>
      <c r="G9" s="2"/>
      <c r="H9" s="2"/>
      <c r="I9" s="2"/>
      <c r="J9" s="2"/>
      <c r="K9" s="2"/>
      <c r="L9" s="2">
        <v>1</v>
      </c>
      <c r="M9" s="2">
        <v>1</v>
      </c>
      <c r="N9" s="2"/>
      <c r="O9" s="2"/>
      <c r="P9" s="37">
        <f aca="true" t="shared" si="1" ref="P9:P32">AB9</f>
        <v>2243.392685158225</v>
      </c>
      <c r="Q9" s="28">
        <f aca="true" t="shared" si="2" ref="Q9:Q55">IF(OR(E9="",E9="-"),0,E$8*(101+1000*LOG10(E$7/E9)))</f>
        <v>0</v>
      </c>
      <c r="R9" s="28">
        <f aca="true" t="shared" si="3" ref="R9:R55">IF(OR(F9="",F9="-"),0,F$8*(101+1000*LOG10(F$7/F9)))</f>
        <v>0</v>
      </c>
      <c r="S9" s="28">
        <f aca="true" t="shared" si="4" ref="S9:S55">IF(OR(G9="",G9="-"),0,G$8*(101+1000*LOG10(G$7/G9)))</f>
        <v>0</v>
      </c>
      <c r="T9" s="28">
        <f aca="true" t="shared" si="5" ref="T9:T55">IF(OR(H9="",H9="-"),0,H$8*(101+1000*LOG10(H$7/H9)))</f>
        <v>0</v>
      </c>
      <c r="U9" s="28">
        <f aca="true" t="shared" si="6" ref="U9:U55">IF(OR(I9="",I9="-"),0,I$8*(101+1000*LOG10(I$7/I9)))</f>
        <v>0</v>
      </c>
      <c r="V9" s="28">
        <f aca="true" t="shared" si="7" ref="V9:V55">IF(OR(J9="",J9="-"),0,J$8*(101+1000*LOG10(J$7/J9)))</f>
        <v>0</v>
      </c>
      <c r="W9" s="28">
        <f aca="true" t="shared" si="8" ref="W9:W55">IF(OR(K9="",K9="-"),0,K$8*(101+1000*LOG10(K$7/K9)))</f>
        <v>0</v>
      </c>
      <c r="X9" s="28">
        <f aca="true" t="shared" si="9" ref="X9:X55">IF(OR(L9="",L9="-"),0,L$8*(101+1000*LOG10(L$7/L9)))</f>
        <v>1101</v>
      </c>
      <c r="Y9" s="28">
        <f aca="true" t="shared" si="10" ref="Y9:Y55">IF(OR(M9="",M9="-"),0,M$8*(101+1000*LOG10(M$7/M9)))</f>
        <v>1142.392685158225</v>
      </c>
      <c r="Z9" s="28">
        <f aca="true" t="shared" si="11" ref="Z9:AA27">IF(OR(N9="",N9="-"),0,N$8*(101+1000*LOG10(N$7/N9)))</f>
        <v>0</v>
      </c>
      <c r="AA9" s="28">
        <f t="shared" si="11"/>
        <v>0</v>
      </c>
      <c r="AB9" s="29">
        <f aca="true" t="shared" si="12" ref="AB9:AB55">SUM(Q9:AA9)</f>
        <v>2243.392685158225</v>
      </c>
      <c r="AC9" s="30"/>
      <c r="AD9" s="30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33" customHeight="1">
      <c r="A10" s="59">
        <v>2</v>
      </c>
      <c r="B10" s="4" t="s">
        <v>294</v>
      </c>
      <c r="C10" s="1" t="s">
        <v>289</v>
      </c>
      <c r="D10" s="4"/>
      <c r="E10" s="4"/>
      <c r="F10" s="4"/>
      <c r="G10" s="2"/>
      <c r="H10" s="2"/>
      <c r="I10" s="2"/>
      <c r="J10" s="2"/>
      <c r="K10" s="2"/>
      <c r="L10" s="2"/>
      <c r="M10" s="2">
        <v>1</v>
      </c>
      <c r="N10" s="2"/>
      <c r="O10" s="2"/>
      <c r="P10" s="37">
        <f t="shared" si="1"/>
        <v>1142.392685158225</v>
      </c>
      <c r="Q10" s="28">
        <f t="shared" si="2"/>
        <v>0</v>
      </c>
      <c r="R10" s="28">
        <f t="shared" si="3"/>
        <v>0</v>
      </c>
      <c r="S10" s="28">
        <f t="shared" si="4"/>
        <v>0</v>
      </c>
      <c r="T10" s="28">
        <f t="shared" si="5"/>
        <v>0</v>
      </c>
      <c r="U10" s="28">
        <f t="shared" si="6"/>
        <v>0</v>
      </c>
      <c r="V10" s="28">
        <f t="shared" si="7"/>
        <v>0</v>
      </c>
      <c r="W10" s="28">
        <f t="shared" si="8"/>
        <v>0</v>
      </c>
      <c r="X10" s="28">
        <f t="shared" si="9"/>
        <v>0</v>
      </c>
      <c r="Y10" s="28">
        <f t="shared" si="10"/>
        <v>1142.392685158225</v>
      </c>
      <c r="Z10" s="28">
        <f t="shared" si="11"/>
        <v>0</v>
      </c>
      <c r="AA10" s="28">
        <f t="shared" si="11"/>
        <v>0</v>
      </c>
      <c r="AB10" s="29">
        <f t="shared" si="12"/>
        <v>1142.392685158225</v>
      </c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33" customHeight="1">
      <c r="A11" s="59">
        <v>3</v>
      </c>
      <c r="B11" s="8"/>
      <c r="C11" s="8" t="s">
        <v>290</v>
      </c>
      <c r="D11" s="8" t="s">
        <v>293</v>
      </c>
      <c r="E11" s="8"/>
      <c r="F11" s="8"/>
      <c r="G11" s="2"/>
      <c r="H11" s="2"/>
      <c r="I11" s="2"/>
      <c r="J11" s="2"/>
      <c r="K11" s="2"/>
      <c r="L11" s="2"/>
      <c r="M11" s="2">
        <v>2</v>
      </c>
      <c r="N11" s="2"/>
      <c r="O11" s="2"/>
      <c r="P11" s="37">
        <f t="shared" si="1"/>
        <v>841.3626894942439</v>
      </c>
      <c r="Q11" s="28">
        <f t="shared" si="2"/>
        <v>0</v>
      </c>
      <c r="R11" s="28">
        <f t="shared" si="3"/>
        <v>0</v>
      </c>
      <c r="S11" s="28">
        <f t="shared" si="4"/>
        <v>0</v>
      </c>
      <c r="T11" s="28">
        <f t="shared" si="5"/>
        <v>0</v>
      </c>
      <c r="U11" s="28">
        <f t="shared" si="6"/>
        <v>0</v>
      </c>
      <c r="V11" s="28">
        <f t="shared" si="7"/>
        <v>0</v>
      </c>
      <c r="W11" s="28">
        <f t="shared" si="8"/>
        <v>0</v>
      </c>
      <c r="X11" s="28">
        <f t="shared" si="9"/>
        <v>0</v>
      </c>
      <c r="Y11" s="28">
        <f t="shared" si="10"/>
        <v>841.3626894942439</v>
      </c>
      <c r="Z11" s="28">
        <f t="shared" si="11"/>
        <v>0</v>
      </c>
      <c r="AA11" s="28">
        <f t="shared" si="11"/>
        <v>0</v>
      </c>
      <c r="AB11" s="29">
        <f t="shared" si="12"/>
        <v>841.3626894942439</v>
      </c>
      <c r="AC11" s="30"/>
      <c r="AD11" s="30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33" customHeight="1">
      <c r="A12" s="59">
        <v>4</v>
      </c>
      <c r="B12" s="1" t="s">
        <v>298</v>
      </c>
      <c r="C12" s="1" t="s">
        <v>297</v>
      </c>
      <c r="D12" s="1"/>
      <c r="E12" s="1"/>
      <c r="F12" s="3"/>
      <c r="G12" s="2"/>
      <c r="H12" s="2"/>
      <c r="I12" s="2"/>
      <c r="J12" s="2"/>
      <c r="K12" s="2"/>
      <c r="L12" s="2"/>
      <c r="M12" s="2">
        <v>2</v>
      </c>
      <c r="N12" s="2"/>
      <c r="O12" s="2"/>
      <c r="P12" s="37">
        <f t="shared" si="1"/>
        <v>841.3626894942439</v>
      </c>
      <c r="Q12" s="28">
        <f t="shared" si="2"/>
        <v>0</v>
      </c>
      <c r="R12" s="28">
        <f t="shared" si="3"/>
        <v>0</v>
      </c>
      <c r="S12" s="28">
        <f t="shared" si="4"/>
        <v>0</v>
      </c>
      <c r="T12" s="28">
        <f t="shared" si="5"/>
        <v>0</v>
      </c>
      <c r="U12" s="28">
        <f t="shared" si="6"/>
        <v>0</v>
      </c>
      <c r="V12" s="28">
        <f t="shared" si="7"/>
        <v>0</v>
      </c>
      <c r="W12" s="28">
        <f t="shared" si="8"/>
        <v>0</v>
      </c>
      <c r="X12" s="28">
        <f t="shared" si="9"/>
        <v>0</v>
      </c>
      <c r="Y12" s="28">
        <f t="shared" si="10"/>
        <v>841.3626894942439</v>
      </c>
      <c r="Z12" s="28">
        <f t="shared" si="11"/>
        <v>0</v>
      </c>
      <c r="AA12" s="28">
        <f t="shared" si="11"/>
        <v>0</v>
      </c>
      <c r="AB12" s="29">
        <f t="shared" si="12"/>
        <v>841.3626894942439</v>
      </c>
      <c r="AC12" s="30"/>
      <c r="AD12" s="30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33" customHeight="1">
      <c r="A13" s="38">
        <v>5</v>
      </c>
      <c r="B13" s="64" t="s">
        <v>191</v>
      </c>
      <c r="C13" s="64" t="s">
        <v>196</v>
      </c>
      <c r="D13" s="64"/>
      <c r="E13" s="3"/>
      <c r="F13" s="3"/>
      <c r="G13" s="2"/>
      <c r="H13" s="2"/>
      <c r="I13" s="2"/>
      <c r="J13" s="2">
        <v>2</v>
      </c>
      <c r="K13" s="2"/>
      <c r="L13" s="2">
        <v>6</v>
      </c>
      <c r="M13" s="2"/>
      <c r="N13" s="2"/>
      <c r="O13" s="2"/>
      <c r="P13" s="37">
        <f t="shared" si="1"/>
        <v>821.788758288394</v>
      </c>
      <c r="Q13" s="28">
        <f t="shared" si="2"/>
        <v>0</v>
      </c>
      <c r="R13" s="28">
        <f t="shared" si="3"/>
        <v>0</v>
      </c>
      <c r="S13" s="28">
        <f t="shared" si="4"/>
        <v>0</v>
      </c>
      <c r="T13" s="28">
        <f t="shared" si="5"/>
        <v>0</v>
      </c>
      <c r="U13" s="28">
        <f t="shared" si="6"/>
        <v>0</v>
      </c>
      <c r="V13" s="28">
        <f t="shared" si="7"/>
        <v>498.9400086720376</v>
      </c>
      <c r="W13" s="28">
        <f t="shared" si="8"/>
        <v>0</v>
      </c>
      <c r="X13" s="28">
        <f t="shared" si="9"/>
        <v>322.8487496163564</v>
      </c>
      <c r="Y13" s="28">
        <f t="shared" si="10"/>
        <v>0</v>
      </c>
      <c r="Z13" s="28">
        <f t="shared" si="11"/>
        <v>0</v>
      </c>
      <c r="AA13" s="28">
        <f t="shared" si="11"/>
        <v>0</v>
      </c>
      <c r="AB13" s="29">
        <f t="shared" si="12"/>
        <v>821.788758288394</v>
      </c>
      <c r="AC13" s="30"/>
      <c r="AD13" s="30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33" customHeight="1">
      <c r="A14" s="38">
        <v>6</v>
      </c>
      <c r="B14" s="64" t="s">
        <v>190</v>
      </c>
      <c r="C14" s="64" t="s">
        <v>195</v>
      </c>
      <c r="D14" s="57"/>
      <c r="E14" s="9"/>
      <c r="F14" s="4"/>
      <c r="G14" s="2"/>
      <c r="H14" s="2"/>
      <c r="I14" s="2"/>
      <c r="J14" s="2">
        <v>1</v>
      </c>
      <c r="K14" s="2"/>
      <c r="L14" s="2"/>
      <c r="M14" s="2"/>
      <c r="N14" s="2"/>
      <c r="O14" s="2"/>
      <c r="P14" s="37">
        <f t="shared" si="1"/>
        <v>799.9700043360189</v>
      </c>
      <c r="Q14" s="28">
        <f t="shared" si="2"/>
        <v>0</v>
      </c>
      <c r="R14" s="28">
        <f t="shared" si="3"/>
        <v>0</v>
      </c>
      <c r="S14" s="28">
        <f t="shared" si="4"/>
        <v>0</v>
      </c>
      <c r="T14" s="28">
        <f t="shared" si="5"/>
        <v>0</v>
      </c>
      <c r="U14" s="28">
        <f t="shared" si="6"/>
        <v>0</v>
      </c>
      <c r="V14" s="28">
        <f t="shared" si="7"/>
        <v>799.9700043360189</v>
      </c>
      <c r="W14" s="28">
        <f t="shared" si="8"/>
        <v>0</v>
      </c>
      <c r="X14" s="28">
        <f t="shared" si="9"/>
        <v>0</v>
      </c>
      <c r="Y14" s="28">
        <f t="shared" si="10"/>
        <v>0</v>
      </c>
      <c r="Z14" s="28">
        <f t="shared" si="11"/>
        <v>0</v>
      </c>
      <c r="AA14" s="28">
        <f t="shared" si="11"/>
        <v>0</v>
      </c>
      <c r="AB14" s="29">
        <f t="shared" si="12"/>
        <v>799.9700043360189</v>
      </c>
      <c r="AC14" s="30"/>
      <c r="AD14" s="30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ht="33" customHeight="1">
      <c r="A15" s="38">
        <v>7</v>
      </c>
      <c r="B15" s="65" t="s">
        <v>242</v>
      </c>
      <c r="C15" s="65" t="s">
        <v>241</v>
      </c>
      <c r="D15" s="65"/>
      <c r="E15" s="3"/>
      <c r="F15" s="3"/>
      <c r="G15" s="2"/>
      <c r="H15" s="2"/>
      <c r="I15" s="2"/>
      <c r="J15" s="2"/>
      <c r="K15" s="2"/>
      <c r="L15" s="2">
        <v>2</v>
      </c>
      <c r="M15" s="2"/>
      <c r="N15" s="2"/>
      <c r="O15" s="2"/>
      <c r="P15" s="37">
        <f t="shared" si="1"/>
        <v>799.9700043360189</v>
      </c>
      <c r="Q15" s="28">
        <f t="shared" si="2"/>
        <v>0</v>
      </c>
      <c r="R15" s="28">
        <f t="shared" si="3"/>
        <v>0</v>
      </c>
      <c r="S15" s="28">
        <f t="shared" si="4"/>
        <v>0</v>
      </c>
      <c r="T15" s="28">
        <f t="shared" si="5"/>
        <v>0</v>
      </c>
      <c r="U15" s="28">
        <f t="shared" si="6"/>
        <v>0</v>
      </c>
      <c r="V15" s="28">
        <f t="shared" si="7"/>
        <v>0</v>
      </c>
      <c r="W15" s="28">
        <f t="shared" si="8"/>
        <v>0</v>
      </c>
      <c r="X15" s="28">
        <f t="shared" si="9"/>
        <v>799.9700043360189</v>
      </c>
      <c r="Y15" s="28">
        <f t="shared" si="10"/>
        <v>0</v>
      </c>
      <c r="Z15" s="28">
        <f t="shared" si="11"/>
        <v>0</v>
      </c>
      <c r="AA15" s="28">
        <f t="shared" si="11"/>
        <v>0</v>
      </c>
      <c r="AB15" s="29">
        <f t="shared" si="12"/>
        <v>799.9700043360189</v>
      </c>
      <c r="AC15" s="30"/>
      <c r="AD15" s="30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ht="33" customHeight="1">
      <c r="A16" s="38">
        <v>8</v>
      </c>
      <c r="B16" s="4" t="s">
        <v>295</v>
      </c>
      <c r="C16" s="36" t="s">
        <v>291</v>
      </c>
      <c r="D16" s="4"/>
      <c r="E16" s="4"/>
      <c r="F16" s="4"/>
      <c r="G16" s="2"/>
      <c r="H16" s="2"/>
      <c r="I16" s="2"/>
      <c r="J16" s="2"/>
      <c r="K16" s="2"/>
      <c r="L16" s="2"/>
      <c r="M16" s="2">
        <v>3</v>
      </c>
      <c r="N16" s="2"/>
      <c r="O16" s="2"/>
      <c r="P16" s="37">
        <f t="shared" si="1"/>
        <v>665.2714304385626</v>
      </c>
      <c r="Q16" s="28">
        <f t="shared" si="2"/>
        <v>0</v>
      </c>
      <c r="R16" s="28">
        <f t="shared" si="3"/>
        <v>0</v>
      </c>
      <c r="S16" s="28">
        <f t="shared" si="4"/>
        <v>0</v>
      </c>
      <c r="T16" s="28">
        <f t="shared" si="5"/>
        <v>0</v>
      </c>
      <c r="U16" s="28">
        <f t="shared" si="6"/>
        <v>0</v>
      </c>
      <c r="V16" s="28">
        <f t="shared" si="7"/>
        <v>0</v>
      </c>
      <c r="W16" s="28">
        <f t="shared" si="8"/>
        <v>0</v>
      </c>
      <c r="X16" s="28">
        <f t="shared" si="9"/>
        <v>0</v>
      </c>
      <c r="Y16" s="28">
        <f t="shared" si="10"/>
        <v>665.2714304385626</v>
      </c>
      <c r="Z16" s="28">
        <f t="shared" si="11"/>
        <v>0</v>
      </c>
      <c r="AA16" s="28">
        <f t="shared" si="11"/>
        <v>0</v>
      </c>
      <c r="AB16" s="29">
        <f t="shared" si="12"/>
        <v>665.2714304385626</v>
      </c>
      <c r="AC16" s="30"/>
      <c r="AD16" s="30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33" customHeight="1">
      <c r="A17" s="38">
        <v>9</v>
      </c>
      <c r="B17" s="8"/>
      <c r="C17" s="1" t="s">
        <v>299</v>
      </c>
      <c r="D17" s="1" t="s">
        <v>300</v>
      </c>
      <c r="E17" s="8"/>
      <c r="F17" s="3"/>
      <c r="G17" s="2"/>
      <c r="H17" s="2"/>
      <c r="I17" s="2"/>
      <c r="J17" s="2"/>
      <c r="K17" s="2"/>
      <c r="L17" s="2"/>
      <c r="M17" s="2">
        <v>3</v>
      </c>
      <c r="N17" s="2"/>
      <c r="O17" s="2"/>
      <c r="P17" s="37">
        <f t="shared" si="1"/>
        <v>665.2714304385626</v>
      </c>
      <c r="Q17" s="28">
        <f t="shared" si="2"/>
        <v>0</v>
      </c>
      <c r="R17" s="28">
        <f t="shared" si="3"/>
        <v>0</v>
      </c>
      <c r="S17" s="28">
        <f t="shared" si="4"/>
        <v>0</v>
      </c>
      <c r="T17" s="28">
        <f t="shared" si="5"/>
        <v>0</v>
      </c>
      <c r="U17" s="28">
        <f t="shared" si="6"/>
        <v>0</v>
      </c>
      <c r="V17" s="28">
        <f t="shared" si="7"/>
        <v>0</v>
      </c>
      <c r="W17" s="28">
        <f t="shared" si="8"/>
        <v>0</v>
      </c>
      <c r="X17" s="28">
        <f t="shared" si="9"/>
        <v>0</v>
      </c>
      <c r="Y17" s="28">
        <f t="shared" si="10"/>
        <v>665.2714304385626</v>
      </c>
      <c r="Z17" s="28">
        <f t="shared" si="11"/>
        <v>0</v>
      </c>
      <c r="AA17" s="28">
        <f t="shared" si="11"/>
        <v>0</v>
      </c>
      <c r="AB17" s="29">
        <f t="shared" si="12"/>
        <v>665.2714304385626</v>
      </c>
      <c r="AC17" s="30"/>
      <c r="AD17" s="30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33" customHeight="1">
      <c r="A18" s="38">
        <v>10</v>
      </c>
      <c r="B18" s="38" t="s">
        <v>244</v>
      </c>
      <c r="C18" s="1" t="s">
        <v>243</v>
      </c>
      <c r="D18" s="1"/>
      <c r="E18" s="38"/>
      <c r="F18" s="38"/>
      <c r="G18" s="2"/>
      <c r="H18" s="3"/>
      <c r="I18" s="3"/>
      <c r="J18" s="3"/>
      <c r="K18" s="2"/>
      <c r="L18" s="2">
        <v>3</v>
      </c>
      <c r="M18" s="2"/>
      <c r="N18" s="2"/>
      <c r="O18" s="2"/>
      <c r="P18" s="37">
        <f t="shared" si="1"/>
        <v>623.8787452803376</v>
      </c>
      <c r="Q18" s="28">
        <f t="shared" si="2"/>
        <v>0</v>
      </c>
      <c r="R18" s="28">
        <f t="shared" si="3"/>
        <v>0</v>
      </c>
      <c r="S18" s="28">
        <f t="shared" si="4"/>
        <v>0</v>
      </c>
      <c r="T18" s="28">
        <f t="shared" si="5"/>
        <v>0</v>
      </c>
      <c r="U18" s="28">
        <f t="shared" si="6"/>
        <v>0</v>
      </c>
      <c r="V18" s="28">
        <f t="shared" si="7"/>
        <v>0</v>
      </c>
      <c r="W18" s="28">
        <f t="shared" si="8"/>
        <v>0</v>
      </c>
      <c r="X18" s="28">
        <f t="shared" si="9"/>
        <v>623.8787452803376</v>
      </c>
      <c r="Y18" s="28">
        <f t="shared" si="10"/>
        <v>0</v>
      </c>
      <c r="Z18" s="28">
        <f t="shared" si="11"/>
        <v>0</v>
      </c>
      <c r="AA18" s="28">
        <f t="shared" si="11"/>
        <v>0</v>
      </c>
      <c r="AB18" s="29">
        <f t="shared" si="12"/>
        <v>623.8787452803376</v>
      </c>
      <c r="AC18" s="30"/>
      <c r="AD18" s="30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33" customHeight="1">
      <c r="A19" s="38">
        <v>11</v>
      </c>
      <c r="B19" s="3" t="s">
        <v>296</v>
      </c>
      <c r="C19" s="3" t="s">
        <v>292</v>
      </c>
      <c r="D19" s="3"/>
      <c r="E19" s="3"/>
      <c r="F19" s="3"/>
      <c r="G19" s="2"/>
      <c r="H19" s="2"/>
      <c r="I19" s="2"/>
      <c r="J19" s="2"/>
      <c r="K19" s="2"/>
      <c r="L19" s="2"/>
      <c r="M19" s="2">
        <v>4</v>
      </c>
      <c r="N19" s="2"/>
      <c r="O19" s="2"/>
      <c r="P19" s="37">
        <f t="shared" si="1"/>
        <v>540.3326938302627</v>
      </c>
      <c r="Q19" s="28">
        <f t="shared" si="2"/>
        <v>0</v>
      </c>
      <c r="R19" s="28">
        <f t="shared" si="3"/>
        <v>0</v>
      </c>
      <c r="S19" s="28">
        <f t="shared" si="4"/>
        <v>0</v>
      </c>
      <c r="T19" s="28">
        <f t="shared" si="5"/>
        <v>0</v>
      </c>
      <c r="U19" s="28">
        <f t="shared" si="6"/>
        <v>0</v>
      </c>
      <c r="V19" s="28">
        <f t="shared" si="7"/>
        <v>0</v>
      </c>
      <c r="W19" s="28">
        <f t="shared" si="8"/>
        <v>0</v>
      </c>
      <c r="X19" s="28">
        <f t="shared" si="9"/>
        <v>0</v>
      </c>
      <c r="Y19" s="28">
        <f t="shared" si="10"/>
        <v>540.3326938302627</v>
      </c>
      <c r="Z19" s="28">
        <f t="shared" si="11"/>
        <v>0</v>
      </c>
      <c r="AA19" s="28">
        <f t="shared" si="11"/>
        <v>0</v>
      </c>
      <c r="AB19" s="29">
        <f t="shared" si="12"/>
        <v>540.3326938302627</v>
      </c>
      <c r="AC19" s="30"/>
      <c r="AD19" s="30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33" customHeight="1">
      <c r="A20" s="38">
        <v>12</v>
      </c>
      <c r="B20" s="1"/>
      <c r="C20" s="1" t="s">
        <v>301</v>
      </c>
      <c r="D20" s="1" t="s">
        <v>302</v>
      </c>
      <c r="E20" s="1"/>
      <c r="F20" s="4"/>
      <c r="G20" s="2" t="s">
        <v>397</v>
      </c>
      <c r="H20" s="2"/>
      <c r="I20" s="2"/>
      <c r="J20" s="2"/>
      <c r="K20" s="2"/>
      <c r="L20" s="2"/>
      <c r="M20" s="2">
        <v>4</v>
      </c>
      <c r="N20" s="2"/>
      <c r="O20" s="2"/>
      <c r="P20" s="37" t="e">
        <f t="shared" si="1"/>
        <v>#VALUE!</v>
      </c>
      <c r="Q20" s="28">
        <f t="shared" si="2"/>
        <v>0</v>
      </c>
      <c r="R20" s="28">
        <f t="shared" si="3"/>
        <v>0</v>
      </c>
      <c r="S20" s="28" t="e">
        <f t="shared" si="4"/>
        <v>#VALUE!</v>
      </c>
      <c r="T20" s="28">
        <f t="shared" si="5"/>
        <v>0</v>
      </c>
      <c r="U20" s="28">
        <f t="shared" si="6"/>
        <v>0</v>
      </c>
      <c r="V20" s="28">
        <f t="shared" si="7"/>
        <v>0</v>
      </c>
      <c r="W20" s="28">
        <f t="shared" si="8"/>
        <v>0</v>
      </c>
      <c r="X20" s="28">
        <f t="shared" si="9"/>
        <v>0</v>
      </c>
      <c r="Y20" s="28">
        <f t="shared" si="10"/>
        <v>540.3326938302627</v>
      </c>
      <c r="Z20" s="28">
        <f t="shared" si="11"/>
        <v>0</v>
      </c>
      <c r="AA20" s="28">
        <f t="shared" si="11"/>
        <v>0</v>
      </c>
      <c r="AB20" s="29" t="e">
        <f t="shared" si="12"/>
        <v>#VALUE!</v>
      </c>
      <c r="AC20" s="30"/>
      <c r="AD20" s="30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1" ht="33" customHeight="1">
      <c r="A21" s="38">
        <v>13</v>
      </c>
      <c r="B21" s="1" t="s">
        <v>246</v>
      </c>
      <c r="C21" s="55" t="s">
        <v>245</v>
      </c>
      <c r="D21" s="52"/>
      <c r="E21" s="3"/>
      <c r="F21" s="3"/>
      <c r="G21" s="2"/>
      <c r="H21" s="2"/>
      <c r="I21" s="2"/>
      <c r="J21" s="2"/>
      <c r="K21" s="2"/>
      <c r="L21" s="2">
        <v>4</v>
      </c>
      <c r="M21" s="2"/>
      <c r="N21" s="2"/>
      <c r="O21" s="2"/>
      <c r="P21" s="37">
        <f t="shared" si="1"/>
        <v>498.9400086720376</v>
      </c>
      <c r="Q21" s="28">
        <f t="shared" si="2"/>
        <v>0</v>
      </c>
      <c r="R21" s="28">
        <f t="shared" si="3"/>
        <v>0</v>
      </c>
      <c r="S21" s="28">
        <f t="shared" si="4"/>
        <v>0</v>
      </c>
      <c r="T21" s="28">
        <f t="shared" si="5"/>
        <v>0</v>
      </c>
      <c r="U21" s="28">
        <f t="shared" si="6"/>
        <v>0</v>
      </c>
      <c r="V21" s="28">
        <f t="shared" si="7"/>
        <v>0</v>
      </c>
      <c r="W21" s="28">
        <f t="shared" si="8"/>
        <v>0</v>
      </c>
      <c r="X21" s="28">
        <f t="shared" si="9"/>
        <v>498.9400086720376</v>
      </c>
      <c r="Y21" s="28">
        <f t="shared" si="10"/>
        <v>0</v>
      </c>
      <c r="Z21" s="28">
        <f t="shared" si="11"/>
        <v>0</v>
      </c>
      <c r="AA21" s="28">
        <f t="shared" si="11"/>
        <v>0</v>
      </c>
      <c r="AB21" s="29">
        <f t="shared" si="12"/>
        <v>498.9400086720376</v>
      </c>
      <c r="AC21" s="30"/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</row>
    <row r="22" spans="1:41" ht="33" customHeight="1">
      <c r="A22" s="38">
        <v>14</v>
      </c>
      <c r="B22" s="63"/>
      <c r="C22" s="8" t="s">
        <v>303</v>
      </c>
      <c r="D22" s="8" t="s">
        <v>304</v>
      </c>
      <c r="E22" s="8"/>
      <c r="F22" s="8"/>
      <c r="G22" s="2"/>
      <c r="H22" s="2"/>
      <c r="I22" s="2"/>
      <c r="J22" s="2"/>
      <c r="K22" s="2"/>
      <c r="L22" s="2"/>
      <c r="M22" s="2">
        <v>5</v>
      </c>
      <c r="N22" s="2"/>
      <c r="O22" s="2"/>
      <c r="P22" s="37">
        <f t="shared" si="1"/>
        <v>443.4226808222063</v>
      </c>
      <c r="Q22" s="28">
        <f t="shared" si="2"/>
        <v>0</v>
      </c>
      <c r="R22" s="28">
        <f t="shared" si="3"/>
        <v>0</v>
      </c>
      <c r="S22" s="28">
        <f t="shared" si="4"/>
        <v>0</v>
      </c>
      <c r="T22" s="28">
        <f t="shared" si="5"/>
        <v>0</v>
      </c>
      <c r="U22" s="28">
        <f t="shared" si="6"/>
        <v>0</v>
      </c>
      <c r="V22" s="28">
        <f t="shared" si="7"/>
        <v>0</v>
      </c>
      <c r="W22" s="28">
        <f t="shared" si="8"/>
        <v>0</v>
      </c>
      <c r="X22" s="28">
        <f t="shared" si="9"/>
        <v>0</v>
      </c>
      <c r="Y22" s="28">
        <f t="shared" si="10"/>
        <v>443.4226808222063</v>
      </c>
      <c r="Z22" s="28">
        <f t="shared" si="11"/>
        <v>0</v>
      </c>
      <c r="AA22" s="28">
        <f t="shared" si="11"/>
        <v>0</v>
      </c>
      <c r="AB22" s="29">
        <f t="shared" si="12"/>
        <v>443.4226808222063</v>
      </c>
      <c r="AC22" s="30"/>
      <c r="AD22" s="30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ht="33" customHeight="1">
      <c r="A23" s="38">
        <v>15</v>
      </c>
      <c r="B23" s="8" t="s">
        <v>247</v>
      </c>
      <c r="C23" s="1" t="s">
        <v>248</v>
      </c>
      <c r="D23" s="1"/>
      <c r="E23" s="9"/>
      <c r="F23" s="3"/>
      <c r="G23" s="2"/>
      <c r="H23" s="2"/>
      <c r="I23" s="2"/>
      <c r="J23" s="2"/>
      <c r="K23" s="2"/>
      <c r="L23" s="2">
        <v>5</v>
      </c>
      <c r="M23" s="2"/>
      <c r="N23" s="2"/>
      <c r="O23" s="2"/>
      <c r="P23" s="37">
        <f t="shared" si="1"/>
        <v>402.0299956639812</v>
      </c>
      <c r="Q23" s="28">
        <f t="shared" si="2"/>
        <v>0</v>
      </c>
      <c r="R23" s="28">
        <f t="shared" si="3"/>
        <v>0</v>
      </c>
      <c r="S23" s="28">
        <f t="shared" si="4"/>
        <v>0</v>
      </c>
      <c r="T23" s="28">
        <f t="shared" si="5"/>
        <v>0</v>
      </c>
      <c r="U23" s="28">
        <f t="shared" si="6"/>
        <v>0</v>
      </c>
      <c r="V23" s="28">
        <f t="shared" si="7"/>
        <v>0</v>
      </c>
      <c r="W23" s="28">
        <f t="shared" si="8"/>
        <v>0</v>
      </c>
      <c r="X23" s="28">
        <f t="shared" si="9"/>
        <v>402.0299956639812</v>
      </c>
      <c r="Y23" s="28">
        <f t="shared" si="10"/>
        <v>0</v>
      </c>
      <c r="Z23" s="28">
        <f t="shared" si="11"/>
        <v>0</v>
      </c>
      <c r="AA23" s="28">
        <f t="shared" si="11"/>
        <v>0</v>
      </c>
      <c r="AB23" s="29">
        <f t="shared" si="12"/>
        <v>402.0299956639812</v>
      </c>
      <c r="AC23" s="30"/>
      <c r="AD23" s="30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33" customHeight="1">
      <c r="A24" s="38">
        <v>16</v>
      </c>
      <c r="B24" s="1"/>
      <c r="C24" s="1" t="s">
        <v>305</v>
      </c>
      <c r="D24" s="1" t="s">
        <v>306</v>
      </c>
      <c r="E24" s="3"/>
      <c r="F24" s="3"/>
      <c r="G24" s="2"/>
      <c r="H24" s="2"/>
      <c r="I24" s="2"/>
      <c r="J24" s="2"/>
      <c r="K24" s="2"/>
      <c r="L24" s="2"/>
      <c r="M24" s="2">
        <v>6</v>
      </c>
      <c r="N24" s="2"/>
      <c r="O24" s="2"/>
      <c r="P24" s="37">
        <f t="shared" si="1"/>
        <v>364.2414347745814</v>
      </c>
      <c r="Q24" s="28">
        <f t="shared" si="2"/>
        <v>0</v>
      </c>
      <c r="R24" s="28">
        <f t="shared" si="3"/>
        <v>0</v>
      </c>
      <c r="S24" s="28">
        <f t="shared" si="4"/>
        <v>0</v>
      </c>
      <c r="T24" s="28">
        <f t="shared" si="5"/>
        <v>0</v>
      </c>
      <c r="U24" s="28">
        <f t="shared" si="6"/>
        <v>0</v>
      </c>
      <c r="V24" s="28">
        <f t="shared" si="7"/>
        <v>0</v>
      </c>
      <c r="W24" s="28">
        <f t="shared" si="8"/>
        <v>0</v>
      </c>
      <c r="X24" s="28">
        <f t="shared" si="9"/>
        <v>0</v>
      </c>
      <c r="Y24" s="28">
        <f t="shared" si="10"/>
        <v>364.2414347745814</v>
      </c>
      <c r="Z24" s="28">
        <f t="shared" si="11"/>
        <v>0</v>
      </c>
      <c r="AA24" s="28">
        <f t="shared" si="11"/>
        <v>0</v>
      </c>
      <c r="AB24" s="29">
        <f t="shared" si="12"/>
        <v>364.2414347745814</v>
      </c>
      <c r="AC24" s="3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33" customHeight="1">
      <c r="A25" s="38">
        <v>17</v>
      </c>
      <c r="B25" s="38" t="s">
        <v>192</v>
      </c>
      <c r="C25" s="64" t="s">
        <v>197</v>
      </c>
      <c r="D25" s="64"/>
      <c r="E25" s="38"/>
      <c r="F25" s="38"/>
      <c r="G25" s="2"/>
      <c r="H25" s="2"/>
      <c r="I25" s="2"/>
      <c r="J25" s="2">
        <v>3</v>
      </c>
      <c r="K25" s="2"/>
      <c r="L25" s="2"/>
      <c r="M25" s="2"/>
      <c r="N25" s="2"/>
      <c r="O25" s="2"/>
      <c r="P25" s="37">
        <f t="shared" si="1"/>
        <v>322.8487496163564</v>
      </c>
      <c r="Q25" s="28">
        <f t="shared" si="2"/>
        <v>0</v>
      </c>
      <c r="R25" s="28">
        <f t="shared" si="3"/>
        <v>0</v>
      </c>
      <c r="S25" s="28">
        <f t="shared" si="4"/>
        <v>0</v>
      </c>
      <c r="T25" s="28">
        <f t="shared" si="5"/>
        <v>0</v>
      </c>
      <c r="U25" s="28">
        <f t="shared" si="6"/>
        <v>0</v>
      </c>
      <c r="V25" s="28">
        <f t="shared" si="7"/>
        <v>322.8487496163564</v>
      </c>
      <c r="W25" s="28">
        <f t="shared" si="8"/>
        <v>0</v>
      </c>
      <c r="X25" s="28">
        <f t="shared" si="9"/>
        <v>0</v>
      </c>
      <c r="Y25" s="28">
        <f t="shared" si="10"/>
        <v>0</v>
      </c>
      <c r="Z25" s="28">
        <f t="shared" si="11"/>
        <v>0</v>
      </c>
      <c r="AA25" s="28">
        <f t="shared" si="11"/>
        <v>0</v>
      </c>
      <c r="AB25" s="29">
        <f t="shared" si="12"/>
        <v>322.8487496163564</v>
      </c>
      <c r="AC25" s="30"/>
      <c r="AD25" s="30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ht="33" customHeight="1">
      <c r="A26" s="38">
        <v>18</v>
      </c>
      <c r="B26" s="3"/>
      <c r="C26" s="1" t="s">
        <v>307</v>
      </c>
      <c r="D26" s="1" t="s">
        <v>308</v>
      </c>
      <c r="E26" s="3"/>
      <c r="F26" s="3"/>
      <c r="G26" s="2"/>
      <c r="H26" s="2"/>
      <c r="I26" s="2"/>
      <c r="J26" s="2"/>
      <c r="K26" s="2"/>
      <c r="L26" s="2"/>
      <c r="M26" s="2">
        <v>7</v>
      </c>
      <c r="N26" s="2"/>
      <c r="O26" s="2"/>
      <c r="P26" s="37">
        <f t="shared" si="1"/>
        <v>297.2946451439682</v>
      </c>
      <c r="Q26" s="28">
        <f t="shared" si="2"/>
        <v>0</v>
      </c>
      <c r="R26" s="28">
        <f t="shared" si="3"/>
        <v>0</v>
      </c>
      <c r="S26" s="28">
        <f t="shared" si="4"/>
        <v>0</v>
      </c>
      <c r="T26" s="28">
        <f t="shared" si="5"/>
        <v>0</v>
      </c>
      <c r="U26" s="28">
        <f t="shared" si="6"/>
        <v>0</v>
      </c>
      <c r="V26" s="28">
        <f t="shared" si="7"/>
        <v>0</v>
      </c>
      <c r="W26" s="28">
        <f t="shared" si="8"/>
        <v>0</v>
      </c>
      <c r="X26" s="28">
        <f t="shared" si="9"/>
        <v>0</v>
      </c>
      <c r="Y26" s="28">
        <f t="shared" si="10"/>
        <v>297.2946451439682</v>
      </c>
      <c r="Z26" s="28">
        <f t="shared" si="11"/>
        <v>0</v>
      </c>
      <c r="AA26" s="28">
        <f t="shared" si="11"/>
        <v>0</v>
      </c>
      <c r="AB26" s="29">
        <f t="shared" si="12"/>
        <v>297.2946451439682</v>
      </c>
      <c r="AC26" s="30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33" customHeight="1">
      <c r="A27" s="38">
        <v>19</v>
      </c>
      <c r="B27" s="1" t="s">
        <v>250</v>
      </c>
      <c r="C27" s="53" t="s">
        <v>249</v>
      </c>
      <c r="D27" s="53"/>
      <c r="E27" s="8"/>
      <c r="F27" s="8"/>
      <c r="G27" s="2"/>
      <c r="H27" s="2"/>
      <c r="I27" s="2"/>
      <c r="J27" s="2"/>
      <c r="K27" s="2"/>
      <c r="L27" s="2">
        <v>7</v>
      </c>
      <c r="M27" s="2"/>
      <c r="N27" s="2"/>
      <c r="O27" s="2"/>
      <c r="P27" s="37">
        <f t="shared" si="1"/>
        <v>255.9019599857432</v>
      </c>
      <c r="Q27" s="28">
        <f t="shared" si="2"/>
        <v>0</v>
      </c>
      <c r="R27" s="28">
        <f t="shared" si="3"/>
        <v>0</v>
      </c>
      <c r="S27" s="28">
        <f t="shared" si="4"/>
        <v>0</v>
      </c>
      <c r="T27" s="28">
        <f t="shared" si="5"/>
        <v>0</v>
      </c>
      <c r="U27" s="28">
        <f t="shared" si="6"/>
        <v>0</v>
      </c>
      <c r="V27" s="28">
        <f t="shared" si="7"/>
        <v>0</v>
      </c>
      <c r="W27" s="28">
        <f t="shared" si="8"/>
        <v>0</v>
      </c>
      <c r="X27" s="28">
        <f t="shared" si="9"/>
        <v>255.9019599857432</v>
      </c>
      <c r="Y27" s="28">
        <f t="shared" si="10"/>
        <v>0</v>
      </c>
      <c r="Z27" s="28">
        <f t="shared" si="11"/>
        <v>0</v>
      </c>
      <c r="AA27" s="28">
        <f t="shared" si="11"/>
        <v>0</v>
      </c>
      <c r="AB27" s="29">
        <f t="shared" si="12"/>
        <v>255.9019599857432</v>
      </c>
      <c r="AC27" s="30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33" customHeight="1">
      <c r="A28" s="38">
        <v>20</v>
      </c>
      <c r="B28" s="38" t="s">
        <v>193</v>
      </c>
      <c r="C28" s="65" t="s">
        <v>198</v>
      </c>
      <c r="D28" s="65"/>
      <c r="E28" s="1"/>
      <c r="F28" s="8"/>
      <c r="G28" s="2"/>
      <c r="H28" s="2"/>
      <c r="I28" s="2"/>
      <c r="J28" s="2">
        <v>4</v>
      </c>
      <c r="K28" s="2"/>
      <c r="L28" s="2"/>
      <c r="M28" s="2"/>
      <c r="N28" s="2"/>
      <c r="O28" s="2"/>
      <c r="P28" s="37">
        <f t="shared" si="1"/>
        <v>197.9100130080564</v>
      </c>
      <c r="Q28" s="28">
        <f t="shared" si="2"/>
        <v>0</v>
      </c>
      <c r="R28" s="28">
        <f t="shared" si="3"/>
        <v>0</v>
      </c>
      <c r="S28" s="28">
        <f t="shared" si="4"/>
        <v>0</v>
      </c>
      <c r="T28" s="28">
        <f t="shared" si="5"/>
        <v>0</v>
      </c>
      <c r="U28" s="28">
        <f t="shared" si="6"/>
        <v>0</v>
      </c>
      <c r="V28" s="28">
        <f t="shared" si="7"/>
        <v>197.9100130080564</v>
      </c>
      <c r="W28" s="28">
        <f t="shared" si="8"/>
        <v>0</v>
      </c>
      <c r="X28" s="28">
        <f t="shared" si="9"/>
        <v>0</v>
      </c>
      <c r="Y28" s="28">
        <f t="shared" si="10"/>
        <v>0</v>
      </c>
      <c r="Z28" s="28">
        <f aca="true" t="shared" si="13" ref="Z28:AA48">IF(OR(N28="",N28="-"),0,N$8*(101+1000*LOG10(N$7/N28)))</f>
        <v>0</v>
      </c>
      <c r="AA28" s="28">
        <f t="shared" si="13"/>
        <v>0</v>
      </c>
      <c r="AB28" s="29">
        <f t="shared" si="12"/>
        <v>197.9100130080564</v>
      </c>
      <c r="AC28" s="30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33" customHeight="1">
      <c r="A29" s="38">
        <v>21</v>
      </c>
      <c r="B29" s="3" t="s">
        <v>252</v>
      </c>
      <c r="C29" s="1" t="s">
        <v>251</v>
      </c>
      <c r="D29" s="1"/>
      <c r="E29" s="1"/>
      <c r="F29" s="3"/>
      <c r="G29" s="2"/>
      <c r="H29" s="2"/>
      <c r="I29" s="2"/>
      <c r="J29" s="2"/>
      <c r="K29" s="2"/>
      <c r="L29" s="2">
        <v>8</v>
      </c>
      <c r="M29" s="2"/>
      <c r="N29" s="2"/>
      <c r="O29" s="2"/>
      <c r="P29" s="37">
        <f t="shared" si="1"/>
        <v>197.9100130080564</v>
      </c>
      <c r="Q29" s="28">
        <f t="shared" si="2"/>
        <v>0</v>
      </c>
      <c r="R29" s="28">
        <f t="shared" si="3"/>
        <v>0</v>
      </c>
      <c r="S29" s="28">
        <f t="shared" si="4"/>
        <v>0</v>
      </c>
      <c r="T29" s="28">
        <f t="shared" si="5"/>
        <v>0</v>
      </c>
      <c r="U29" s="28">
        <f t="shared" si="6"/>
        <v>0</v>
      </c>
      <c r="V29" s="28">
        <f t="shared" si="7"/>
        <v>0</v>
      </c>
      <c r="W29" s="28">
        <f t="shared" si="8"/>
        <v>0</v>
      </c>
      <c r="X29" s="28">
        <f t="shared" si="9"/>
        <v>197.9100130080564</v>
      </c>
      <c r="Y29" s="28">
        <f t="shared" si="10"/>
        <v>0</v>
      </c>
      <c r="Z29" s="28">
        <f t="shared" si="13"/>
        <v>0</v>
      </c>
      <c r="AA29" s="28">
        <f t="shared" si="13"/>
        <v>0</v>
      </c>
      <c r="AB29" s="29">
        <f t="shared" si="12"/>
        <v>197.9100130080564</v>
      </c>
      <c r="AC29" s="30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33" customHeight="1">
      <c r="A30" s="38">
        <v>22</v>
      </c>
      <c r="B30" s="8" t="s">
        <v>254</v>
      </c>
      <c r="C30" s="8" t="s">
        <v>253</v>
      </c>
      <c r="D30" s="9"/>
      <c r="E30" s="9"/>
      <c r="F30" s="3"/>
      <c r="G30" s="2"/>
      <c r="H30" s="2"/>
      <c r="I30" s="2"/>
      <c r="J30" s="2"/>
      <c r="K30" s="2"/>
      <c r="L30" s="2">
        <v>9</v>
      </c>
      <c r="M30" s="2"/>
      <c r="N30" s="2"/>
      <c r="O30" s="2"/>
      <c r="P30" s="37">
        <f t="shared" si="1"/>
        <v>146.75749056067514</v>
      </c>
      <c r="Q30" s="28">
        <f t="shared" si="2"/>
        <v>0</v>
      </c>
      <c r="R30" s="28">
        <f t="shared" si="3"/>
        <v>0</v>
      </c>
      <c r="S30" s="28">
        <f t="shared" si="4"/>
        <v>0</v>
      </c>
      <c r="T30" s="28">
        <f t="shared" si="5"/>
        <v>0</v>
      </c>
      <c r="U30" s="28">
        <f t="shared" si="6"/>
        <v>0</v>
      </c>
      <c r="V30" s="28">
        <f t="shared" si="7"/>
        <v>0</v>
      </c>
      <c r="W30" s="28">
        <f t="shared" si="8"/>
        <v>0</v>
      </c>
      <c r="X30" s="28">
        <f t="shared" si="9"/>
        <v>146.75749056067514</v>
      </c>
      <c r="Y30" s="28">
        <f t="shared" si="10"/>
        <v>0</v>
      </c>
      <c r="Z30" s="28">
        <f t="shared" si="13"/>
        <v>0</v>
      </c>
      <c r="AA30" s="28">
        <f t="shared" si="13"/>
        <v>0</v>
      </c>
      <c r="AB30" s="29">
        <f t="shared" si="12"/>
        <v>146.75749056067514</v>
      </c>
      <c r="AC30" s="30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33" customHeight="1">
      <c r="A31" s="38">
        <v>23</v>
      </c>
      <c r="B31" s="38" t="s">
        <v>194</v>
      </c>
      <c r="C31" s="55" t="s">
        <v>199</v>
      </c>
      <c r="D31" s="52"/>
      <c r="E31" s="3"/>
      <c r="F31" s="3"/>
      <c r="G31" s="2"/>
      <c r="H31" s="2"/>
      <c r="I31" s="2"/>
      <c r="J31" s="2">
        <v>5</v>
      </c>
      <c r="K31" s="2"/>
      <c r="L31" s="2"/>
      <c r="M31" s="2"/>
      <c r="N31" s="2"/>
      <c r="O31" s="2"/>
      <c r="P31" s="37">
        <f t="shared" si="1"/>
        <v>101</v>
      </c>
      <c r="Q31" s="28">
        <f t="shared" si="2"/>
        <v>0</v>
      </c>
      <c r="R31" s="28">
        <f t="shared" si="3"/>
        <v>0</v>
      </c>
      <c r="S31" s="28">
        <f t="shared" si="4"/>
        <v>0</v>
      </c>
      <c r="T31" s="28">
        <f t="shared" si="5"/>
        <v>0</v>
      </c>
      <c r="U31" s="28">
        <f t="shared" si="6"/>
        <v>0</v>
      </c>
      <c r="V31" s="28">
        <f t="shared" si="7"/>
        <v>101</v>
      </c>
      <c r="W31" s="28">
        <f t="shared" si="8"/>
        <v>0</v>
      </c>
      <c r="X31" s="28">
        <f t="shared" si="9"/>
        <v>0</v>
      </c>
      <c r="Y31" s="28">
        <f t="shared" si="10"/>
        <v>0</v>
      </c>
      <c r="Z31" s="28">
        <f t="shared" si="13"/>
        <v>0</v>
      </c>
      <c r="AA31" s="28">
        <f t="shared" si="13"/>
        <v>0</v>
      </c>
      <c r="AB31" s="29">
        <f t="shared" si="12"/>
        <v>101</v>
      </c>
      <c r="AC31" s="30"/>
      <c r="AD31" s="30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33" customHeight="1">
      <c r="A32" s="38">
        <v>24</v>
      </c>
      <c r="B32" s="1" t="s">
        <v>256</v>
      </c>
      <c r="C32" s="1" t="s">
        <v>255</v>
      </c>
      <c r="D32" s="35"/>
      <c r="E32" s="1"/>
      <c r="F32" s="3"/>
      <c r="G32" s="2"/>
      <c r="H32" s="2"/>
      <c r="I32" s="2"/>
      <c r="J32" s="2"/>
      <c r="K32" s="2"/>
      <c r="L32" s="2">
        <v>10</v>
      </c>
      <c r="M32" s="2"/>
      <c r="N32" s="2"/>
      <c r="O32" s="2"/>
      <c r="P32" s="37">
        <f t="shared" si="1"/>
        <v>101</v>
      </c>
      <c r="Q32" s="28">
        <f t="shared" si="2"/>
        <v>0</v>
      </c>
      <c r="R32" s="28">
        <f t="shared" si="3"/>
        <v>0</v>
      </c>
      <c r="S32" s="28">
        <f t="shared" si="4"/>
        <v>0</v>
      </c>
      <c r="T32" s="28">
        <f t="shared" si="5"/>
        <v>0</v>
      </c>
      <c r="U32" s="28">
        <f t="shared" si="6"/>
        <v>0</v>
      </c>
      <c r="V32" s="28">
        <f t="shared" si="7"/>
        <v>0</v>
      </c>
      <c r="W32" s="28">
        <f t="shared" si="8"/>
        <v>0</v>
      </c>
      <c r="X32" s="28">
        <f t="shared" si="9"/>
        <v>101</v>
      </c>
      <c r="Y32" s="28">
        <f t="shared" si="10"/>
        <v>0</v>
      </c>
      <c r="Z32" s="28">
        <f t="shared" si="13"/>
        <v>0</v>
      </c>
      <c r="AA32" s="28">
        <f t="shared" si="13"/>
        <v>0</v>
      </c>
      <c r="AB32" s="29">
        <f t="shared" si="12"/>
        <v>101</v>
      </c>
      <c r="AC32" s="30"/>
      <c r="AD32" s="30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33" customHeight="1">
      <c r="A33" s="38">
        <v>25</v>
      </c>
      <c r="B33" s="4"/>
      <c r="C33" s="1"/>
      <c r="D33" s="1"/>
      <c r="E33" s="4"/>
      <c r="F33" s="4"/>
      <c r="G33" s="2"/>
      <c r="H33" s="2"/>
      <c r="I33" s="2"/>
      <c r="J33" s="2"/>
      <c r="K33" s="2"/>
      <c r="L33" s="2"/>
      <c r="M33" s="2"/>
      <c r="N33" s="2"/>
      <c r="O33" s="2"/>
      <c r="P33" s="37">
        <f aca="true" t="shared" si="14" ref="P33:P55">AB33</f>
        <v>0</v>
      </c>
      <c r="Q33" s="28">
        <f t="shared" si="2"/>
        <v>0</v>
      </c>
      <c r="R33" s="28">
        <f t="shared" si="3"/>
        <v>0</v>
      </c>
      <c r="S33" s="28">
        <f t="shared" si="4"/>
        <v>0</v>
      </c>
      <c r="T33" s="28">
        <f t="shared" si="5"/>
        <v>0</v>
      </c>
      <c r="U33" s="28">
        <f t="shared" si="6"/>
        <v>0</v>
      </c>
      <c r="V33" s="28">
        <f t="shared" si="7"/>
        <v>0</v>
      </c>
      <c r="W33" s="28">
        <f t="shared" si="8"/>
        <v>0</v>
      </c>
      <c r="X33" s="28">
        <f t="shared" si="9"/>
        <v>0</v>
      </c>
      <c r="Y33" s="28">
        <f t="shared" si="10"/>
        <v>0</v>
      </c>
      <c r="Z33" s="28">
        <f t="shared" si="13"/>
        <v>0</v>
      </c>
      <c r="AA33" s="28">
        <f t="shared" si="13"/>
        <v>0</v>
      </c>
      <c r="AB33" s="29">
        <f t="shared" si="12"/>
        <v>0</v>
      </c>
      <c r="AC33" s="30"/>
      <c r="AD33" s="30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s="45" customFormat="1" ht="33" customHeight="1">
      <c r="A34" s="38">
        <v>26</v>
      </c>
      <c r="B34" s="4"/>
      <c r="C34" s="36"/>
      <c r="D34" s="4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37">
        <f t="shared" si="14"/>
        <v>0</v>
      </c>
      <c r="Q34" s="41">
        <f t="shared" si="2"/>
        <v>0</v>
      </c>
      <c r="R34" s="41">
        <f t="shared" si="3"/>
        <v>0</v>
      </c>
      <c r="S34" s="41">
        <f t="shared" si="4"/>
        <v>0</v>
      </c>
      <c r="T34" s="41">
        <f t="shared" si="5"/>
        <v>0</v>
      </c>
      <c r="U34" s="41">
        <f t="shared" si="6"/>
        <v>0</v>
      </c>
      <c r="V34" s="41">
        <f t="shared" si="7"/>
        <v>0</v>
      </c>
      <c r="W34" s="41">
        <f t="shared" si="8"/>
        <v>0</v>
      </c>
      <c r="X34" s="41">
        <f t="shared" si="9"/>
        <v>0</v>
      </c>
      <c r="Y34" s="41">
        <f t="shared" si="10"/>
        <v>0</v>
      </c>
      <c r="Z34" s="41">
        <f t="shared" si="13"/>
        <v>0</v>
      </c>
      <c r="AA34" s="41">
        <f t="shared" si="13"/>
        <v>0</v>
      </c>
      <c r="AB34" s="42">
        <f t="shared" si="12"/>
        <v>0</v>
      </c>
      <c r="AC34" s="43"/>
      <c r="AD34" s="43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s="45" customFormat="1" ht="33" customHeight="1">
      <c r="A35" s="38">
        <v>27</v>
      </c>
      <c r="B35" s="8"/>
      <c r="C35" s="8"/>
      <c r="D35" s="46"/>
      <c r="E35" s="8"/>
      <c r="F35" s="8"/>
      <c r="G35" s="2"/>
      <c r="H35" s="2"/>
      <c r="I35" s="2"/>
      <c r="J35" s="2"/>
      <c r="K35" s="2"/>
      <c r="L35" s="2"/>
      <c r="M35" s="2"/>
      <c r="N35" s="2"/>
      <c r="O35" s="2"/>
      <c r="P35" s="37">
        <f t="shared" si="14"/>
        <v>0</v>
      </c>
      <c r="Q35" s="41">
        <f t="shared" si="2"/>
        <v>0</v>
      </c>
      <c r="R35" s="41">
        <f t="shared" si="3"/>
        <v>0</v>
      </c>
      <c r="S35" s="41">
        <f t="shared" si="4"/>
        <v>0</v>
      </c>
      <c r="T35" s="41">
        <f t="shared" si="5"/>
        <v>0</v>
      </c>
      <c r="U35" s="41">
        <f t="shared" si="6"/>
        <v>0</v>
      </c>
      <c r="V35" s="41">
        <f t="shared" si="7"/>
        <v>0</v>
      </c>
      <c r="W35" s="41">
        <f t="shared" si="8"/>
        <v>0</v>
      </c>
      <c r="X35" s="41">
        <f t="shared" si="9"/>
        <v>0</v>
      </c>
      <c r="Y35" s="41">
        <f t="shared" si="10"/>
        <v>0</v>
      </c>
      <c r="Z35" s="41">
        <f t="shared" si="13"/>
        <v>0</v>
      </c>
      <c r="AA35" s="41">
        <f t="shared" si="13"/>
        <v>0</v>
      </c>
      <c r="AB35" s="42">
        <f t="shared" si="12"/>
        <v>0</v>
      </c>
      <c r="AC35" s="43"/>
      <c r="AD35" s="43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s="45" customFormat="1" ht="33" customHeight="1">
      <c r="A36" s="38">
        <v>28</v>
      </c>
      <c r="B36" s="1"/>
      <c r="C36" s="1"/>
      <c r="D36" s="1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37">
        <f t="shared" si="14"/>
        <v>0</v>
      </c>
      <c r="Q36" s="41">
        <f t="shared" si="2"/>
        <v>0</v>
      </c>
      <c r="R36" s="41">
        <f t="shared" si="3"/>
        <v>0</v>
      </c>
      <c r="S36" s="41">
        <f t="shared" si="4"/>
        <v>0</v>
      </c>
      <c r="T36" s="41">
        <f t="shared" si="5"/>
        <v>0</v>
      </c>
      <c r="U36" s="41">
        <f t="shared" si="6"/>
        <v>0</v>
      </c>
      <c r="V36" s="41">
        <f t="shared" si="7"/>
        <v>0</v>
      </c>
      <c r="W36" s="41">
        <f t="shared" si="8"/>
        <v>0</v>
      </c>
      <c r="X36" s="41">
        <f t="shared" si="9"/>
        <v>0</v>
      </c>
      <c r="Y36" s="41">
        <f t="shared" si="10"/>
        <v>0</v>
      </c>
      <c r="Z36" s="41">
        <f t="shared" si="13"/>
        <v>0</v>
      </c>
      <c r="AA36" s="41">
        <f t="shared" si="13"/>
        <v>0</v>
      </c>
      <c r="AB36" s="42">
        <f t="shared" si="12"/>
        <v>0</v>
      </c>
      <c r="AC36" s="43"/>
      <c r="AD36" s="43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s="45" customFormat="1" ht="33" customHeight="1">
      <c r="A37" s="38">
        <v>29</v>
      </c>
      <c r="B37" s="4"/>
      <c r="C37" s="1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37">
        <f t="shared" si="14"/>
        <v>0</v>
      </c>
      <c r="Q37" s="41">
        <f t="shared" si="2"/>
        <v>0</v>
      </c>
      <c r="R37" s="41">
        <f t="shared" si="3"/>
        <v>0</v>
      </c>
      <c r="S37" s="41">
        <f t="shared" si="4"/>
        <v>0</v>
      </c>
      <c r="T37" s="41">
        <f t="shared" si="5"/>
        <v>0</v>
      </c>
      <c r="U37" s="41">
        <f t="shared" si="6"/>
        <v>0</v>
      </c>
      <c r="V37" s="41">
        <f t="shared" si="7"/>
        <v>0</v>
      </c>
      <c r="W37" s="41">
        <f t="shared" si="8"/>
        <v>0</v>
      </c>
      <c r="X37" s="41">
        <f t="shared" si="9"/>
        <v>0</v>
      </c>
      <c r="Y37" s="41">
        <f t="shared" si="10"/>
        <v>0</v>
      </c>
      <c r="Z37" s="41">
        <f t="shared" si="13"/>
        <v>0</v>
      </c>
      <c r="AA37" s="41">
        <f t="shared" si="13"/>
        <v>0</v>
      </c>
      <c r="AB37" s="42">
        <f t="shared" si="12"/>
        <v>0</v>
      </c>
      <c r="AC37" s="43"/>
      <c r="AD37" s="43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s="45" customFormat="1" ht="33" customHeight="1">
      <c r="A38" s="38">
        <v>30</v>
      </c>
      <c r="B38" s="3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37">
        <f t="shared" si="14"/>
        <v>0</v>
      </c>
      <c r="Q38" s="41">
        <f t="shared" si="2"/>
        <v>0</v>
      </c>
      <c r="R38" s="41">
        <f t="shared" si="3"/>
        <v>0</v>
      </c>
      <c r="S38" s="41">
        <f t="shared" si="4"/>
        <v>0</v>
      </c>
      <c r="T38" s="41">
        <f t="shared" si="5"/>
        <v>0</v>
      </c>
      <c r="U38" s="41">
        <f t="shared" si="6"/>
        <v>0</v>
      </c>
      <c r="V38" s="41">
        <f t="shared" si="7"/>
        <v>0</v>
      </c>
      <c r="W38" s="41">
        <f t="shared" si="8"/>
        <v>0</v>
      </c>
      <c r="X38" s="41">
        <f t="shared" si="9"/>
        <v>0</v>
      </c>
      <c r="Y38" s="41">
        <f t="shared" si="10"/>
        <v>0</v>
      </c>
      <c r="Z38" s="41">
        <f t="shared" si="13"/>
        <v>0</v>
      </c>
      <c r="AA38" s="41">
        <f t="shared" si="13"/>
        <v>0</v>
      </c>
      <c r="AB38" s="42">
        <f t="shared" si="12"/>
        <v>0</v>
      </c>
      <c r="AC38" s="43"/>
      <c r="AD38" s="43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s="45" customFormat="1" ht="33" customHeight="1">
      <c r="A39" s="38">
        <v>31</v>
      </c>
      <c r="B39" s="8"/>
      <c r="C39" s="8"/>
      <c r="D39" s="15"/>
      <c r="E39" s="9"/>
      <c r="F39" s="8"/>
      <c r="G39" s="2"/>
      <c r="H39" s="2"/>
      <c r="I39" s="2"/>
      <c r="J39" s="2"/>
      <c r="K39" s="2"/>
      <c r="L39" s="2"/>
      <c r="M39" s="2"/>
      <c r="N39" s="2"/>
      <c r="O39" s="2"/>
      <c r="P39" s="37">
        <f t="shared" si="14"/>
        <v>0</v>
      </c>
      <c r="Q39" s="41">
        <f t="shared" si="2"/>
        <v>0</v>
      </c>
      <c r="R39" s="41">
        <f t="shared" si="3"/>
        <v>0</v>
      </c>
      <c r="S39" s="41">
        <f t="shared" si="4"/>
        <v>0</v>
      </c>
      <c r="T39" s="41">
        <f t="shared" si="5"/>
        <v>0</v>
      </c>
      <c r="U39" s="41">
        <f t="shared" si="6"/>
        <v>0</v>
      </c>
      <c r="V39" s="41">
        <f t="shared" si="7"/>
        <v>0</v>
      </c>
      <c r="W39" s="41">
        <f t="shared" si="8"/>
        <v>0</v>
      </c>
      <c r="X39" s="41">
        <f t="shared" si="9"/>
        <v>0</v>
      </c>
      <c r="Y39" s="41">
        <f t="shared" si="10"/>
        <v>0</v>
      </c>
      <c r="Z39" s="41">
        <f t="shared" si="13"/>
        <v>0</v>
      </c>
      <c r="AA39" s="41">
        <f t="shared" si="13"/>
        <v>0</v>
      </c>
      <c r="AB39" s="42">
        <f t="shared" si="12"/>
        <v>0</v>
      </c>
      <c r="AC39" s="43"/>
      <c r="AD39" s="43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s="45" customFormat="1" ht="33" customHeight="1">
      <c r="A40" s="38">
        <v>32</v>
      </c>
      <c r="B40" s="4"/>
      <c r="C40" s="36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37">
        <f t="shared" si="14"/>
        <v>0</v>
      </c>
      <c r="Q40" s="41">
        <f t="shared" si="2"/>
        <v>0</v>
      </c>
      <c r="R40" s="41">
        <f t="shared" si="3"/>
        <v>0</v>
      </c>
      <c r="S40" s="41">
        <f t="shared" si="4"/>
        <v>0</v>
      </c>
      <c r="T40" s="41">
        <f t="shared" si="5"/>
        <v>0</v>
      </c>
      <c r="U40" s="41">
        <f t="shared" si="6"/>
        <v>0</v>
      </c>
      <c r="V40" s="41">
        <f t="shared" si="7"/>
        <v>0</v>
      </c>
      <c r="W40" s="41">
        <f t="shared" si="8"/>
        <v>0</v>
      </c>
      <c r="X40" s="41">
        <f t="shared" si="9"/>
        <v>0</v>
      </c>
      <c r="Y40" s="41">
        <f t="shared" si="10"/>
        <v>0</v>
      </c>
      <c r="Z40" s="41">
        <f t="shared" si="13"/>
        <v>0</v>
      </c>
      <c r="AA40" s="41">
        <f t="shared" si="13"/>
        <v>0</v>
      </c>
      <c r="AB40" s="42">
        <f t="shared" si="12"/>
        <v>0</v>
      </c>
      <c r="AC40" s="43"/>
      <c r="AD40" s="43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s="45" customFormat="1" ht="33" customHeight="1">
      <c r="A41" s="38">
        <v>33</v>
      </c>
      <c r="B41" s="3"/>
      <c r="C41" s="1"/>
      <c r="D41" s="1"/>
      <c r="E41" s="47"/>
      <c r="F41" s="3"/>
      <c r="G41" s="2"/>
      <c r="H41" s="2"/>
      <c r="I41" s="2"/>
      <c r="J41" s="2"/>
      <c r="K41" s="2"/>
      <c r="L41" s="2"/>
      <c r="M41" s="2"/>
      <c r="N41" s="2"/>
      <c r="O41" s="2"/>
      <c r="P41" s="37">
        <f t="shared" si="14"/>
        <v>0</v>
      </c>
      <c r="Q41" s="41">
        <f t="shared" si="2"/>
        <v>0</v>
      </c>
      <c r="R41" s="41">
        <f t="shared" si="3"/>
        <v>0</v>
      </c>
      <c r="S41" s="41">
        <f t="shared" si="4"/>
        <v>0</v>
      </c>
      <c r="T41" s="41">
        <f t="shared" si="5"/>
        <v>0</v>
      </c>
      <c r="U41" s="41">
        <f t="shared" si="6"/>
        <v>0</v>
      </c>
      <c r="V41" s="41">
        <f t="shared" si="7"/>
        <v>0</v>
      </c>
      <c r="W41" s="41">
        <f t="shared" si="8"/>
        <v>0</v>
      </c>
      <c r="X41" s="41">
        <f t="shared" si="9"/>
        <v>0</v>
      </c>
      <c r="Y41" s="41">
        <f t="shared" si="10"/>
        <v>0</v>
      </c>
      <c r="Z41" s="41">
        <f t="shared" si="13"/>
        <v>0</v>
      </c>
      <c r="AA41" s="41">
        <f t="shared" si="13"/>
        <v>0</v>
      </c>
      <c r="AB41" s="42">
        <f t="shared" si="12"/>
        <v>0</v>
      </c>
      <c r="AC41" s="43"/>
      <c r="AD41" s="43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s="45" customFormat="1" ht="33" customHeight="1">
      <c r="A42" s="38">
        <v>34</v>
      </c>
      <c r="B42" s="1"/>
      <c r="C42" s="1"/>
      <c r="D42" s="1"/>
      <c r="E42" s="9"/>
      <c r="F42" s="8"/>
      <c r="G42" s="2"/>
      <c r="H42" s="2"/>
      <c r="I42" s="2"/>
      <c r="J42" s="2"/>
      <c r="K42" s="2"/>
      <c r="L42" s="2"/>
      <c r="M42" s="2"/>
      <c r="N42" s="2"/>
      <c r="O42" s="2"/>
      <c r="P42" s="37">
        <f t="shared" si="14"/>
        <v>0</v>
      </c>
      <c r="Q42" s="41">
        <f t="shared" si="2"/>
        <v>0</v>
      </c>
      <c r="R42" s="41">
        <f t="shared" si="3"/>
        <v>0</v>
      </c>
      <c r="S42" s="41">
        <f t="shared" si="4"/>
        <v>0</v>
      </c>
      <c r="T42" s="41">
        <f t="shared" si="5"/>
        <v>0</v>
      </c>
      <c r="U42" s="41">
        <f t="shared" si="6"/>
        <v>0</v>
      </c>
      <c r="V42" s="41">
        <f t="shared" si="7"/>
        <v>0</v>
      </c>
      <c r="W42" s="41">
        <f t="shared" si="8"/>
        <v>0</v>
      </c>
      <c r="X42" s="41">
        <f t="shared" si="9"/>
        <v>0</v>
      </c>
      <c r="Y42" s="41">
        <f t="shared" si="10"/>
        <v>0</v>
      </c>
      <c r="Z42" s="41">
        <f t="shared" si="13"/>
        <v>0</v>
      </c>
      <c r="AA42" s="41">
        <f t="shared" si="13"/>
        <v>0</v>
      </c>
      <c r="AB42" s="42">
        <f t="shared" si="12"/>
        <v>0</v>
      </c>
      <c r="AC42" s="43"/>
      <c r="AD42" s="43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s="45" customFormat="1" ht="33" customHeight="1">
      <c r="A43" s="38">
        <v>35</v>
      </c>
      <c r="B43" s="3"/>
      <c r="C43" s="1"/>
      <c r="D43" s="1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37">
        <f t="shared" si="14"/>
        <v>0</v>
      </c>
      <c r="Q43" s="41">
        <f t="shared" si="2"/>
        <v>0</v>
      </c>
      <c r="R43" s="41">
        <f t="shared" si="3"/>
        <v>0</v>
      </c>
      <c r="S43" s="41">
        <f t="shared" si="4"/>
        <v>0</v>
      </c>
      <c r="T43" s="41">
        <f t="shared" si="5"/>
        <v>0</v>
      </c>
      <c r="U43" s="41">
        <f t="shared" si="6"/>
        <v>0</v>
      </c>
      <c r="V43" s="41">
        <f t="shared" si="7"/>
        <v>0</v>
      </c>
      <c r="W43" s="41">
        <f t="shared" si="8"/>
        <v>0</v>
      </c>
      <c r="X43" s="41">
        <f t="shared" si="9"/>
        <v>0</v>
      </c>
      <c r="Y43" s="41">
        <f t="shared" si="10"/>
        <v>0</v>
      </c>
      <c r="Z43" s="41">
        <f t="shared" si="13"/>
        <v>0</v>
      </c>
      <c r="AA43" s="41">
        <f t="shared" si="13"/>
        <v>0</v>
      </c>
      <c r="AB43" s="42">
        <f t="shared" si="12"/>
        <v>0</v>
      </c>
      <c r="AC43" s="43"/>
      <c r="AD43" s="43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s="45" customFormat="1" ht="33" customHeight="1">
      <c r="A44" s="38">
        <v>36</v>
      </c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37">
        <f t="shared" si="14"/>
        <v>0</v>
      </c>
      <c r="Q44" s="41">
        <f t="shared" si="2"/>
        <v>0</v>
      </c>
      <c r="R44" s="41">
        <f t="shared" si="3"/>
        <v>0</v>
      </c>
      <c r="S44" s="41">
        <f t="shared" si="4"/>
        <v>0</v>
      </c>
      <c r="T44" s="41">
        <f t="shared" si="5"/>
        <v>0</v>
      </c>
      <c r="U44" s="41">
        <f t="shared" si="6"/>
        <v>0</v>
      </c>
      <c r="V44" s="41">
        <f t="shared" si="7"/>
        <v>0</v>
      </c>
      <c r="W44" s="41">
        <f t="shared" si="8"/>
        <v>0</v>
      </c>
      <c r="X44" s="41">
        <f t="shared" si="9"/>
        <v>0</v>
      </c>
      <c r="Y44" s="41">
        <f t="shared" si="10"/>
        <v>0</v>
      </c>
      <c r="Z44" s="41">
        <f t="shared" si="13"/>
        <v>0</v>
      </c>
      <c r="AA44" s="41">
        <f t="shared" si="13"/>
        <v>0</v>
      </c>
      <c r="AB44" s="42">
        <f t="shared" si="12"/>
        <v>0</v>
      </c>
      <c r="AC44" s="43"/>
      <c r="AD44" s="43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s="45" customFormat="1" ht="33" customHeight="1">
      <c r="A45" s="38">
        <v>37</v>
      </c>
      <c r="B45" s="8"/>
      <c r="C45" s="1"/>
      <c r="D45" s="35"/>
      <c r="E45" s="8"/>
      <c r="F45" s="8"/>
      <c r="G45" s="2"/>
      <c r="H45" s="2"/>
      <c r="I45" s="2"/>
      <c r="J45" s="2"/>
      <c r="K45" s="2"/>
      <c r="L45" s="2"/>
      <c r="M45" s="2"/>
      <c r="N45" s="2"/>
      <c r="O45" s="2"/>
      <c r="P45" s="37">
        <f t="shared" si="14"/>
        <v>0</v>
      </c>
      <c r="Q45" s="41">
        <f t="shared" si="2"/>
        <v>0</v>
      </c>
      <c r="R45" s="41">
        <f t="shared" si="3"/>
        <v>0</v>
      </c>
      <c r="S45" s="41">
        <f t="shared" si="4"/>
        <v>0</v>
      </c>
      <c r="T45" s="41">
        <f t="shared" si="5"/>
        <v>0</v>
      </c>
      <c r="U45" s="41">
        <f t="shared" si="6"/>
        <v>0</v>
      </c>
      <c r="V45" s="41">
        <f t="shared" si="7"/>
        <v>0</v>
      </c>
      <c r="W45" s="41">
        <f t="shared" si="8"/>
        <v>0</v>
      </c>
      <c r="X45" s="41">
        <f t="shared" si="9"/>
        <v>0</v>
      </c>
      <c r="Y45" s="41">
        <f t="shared" si="10"/>
        <v>0</v>
      </c>
      <c r="Z45" s="41">
        <f t="shared" si="13"/>
        <v>0</v>
      </c>
      <c r="AA45" s="41">
        <f t="shared" si="13"/>
        <v>0</v>
      </c>
      <c r="AB45" s="42">
        <f t="shared" si="12"/>
        <v>0</v>
      </c>
      <c r="AC45" s="43"/>
      <c r="AD45" s="43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45" customFormat="1" ht="33" customHeight="1">
      <c r="A46" s="38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2"/>
      <c r="O46" s="2"/>
      <c r="P46" s="37">
        <f t="shared" si="14"/>
        <v>0</v>
      </c>
      <c r="Q46" s="41">
        <f t="shared" si="2"/>
        <v>0</v>
      </c>
      <c r="R46" s="41">
        <f t="shared" si="3"/>
        <v>0</v>
      </c>
      <c r="S46" s="41">
        <f t="shared" si="4"/>
        <v>0</v>
      </c>
      <c r="T46" s="41">
        <f t="shared" si="5"/>
        <v>0</v>
      </c>
      <c r="U46" s="41">
        <f t="shared" si="6"/>
        <v>0</v>
      </c>
      <c r="V46" s="41">
        <f t="shared" si="7"/>
        <v>0</v>
      </c>
      <c r="W46" s="41">
        <f t="shared" si="8"/>
        <v>0</v>
      </c>
      <c r="X46" s="41">
        <f t="shared" si="9"/>
        <v>0</v>
      </c>
      <c r="Y46" s="41">
        <f t="shared" si="10"/>
        <v>0</v>
      </c>
      <c r="Z46" s="41">
        <f t="shared" si="13"/>
        <v>0</v>
      </c>
      <c r="AA46" s="41">
        <f t="shared" si="13"/>
        <v>0</v>
      </c>
      <c r="AB46" s="42">
        <f t="shared" si="12"/>
        <v>0</v>
      </c>
      <c r="AC46" s="43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s="45" customFormat="1" ht="33" customHeight="1">
      <c r="A47" s="38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37">
        <f t="shared" si="14"/>
        <v>0</v>
      </c>
      <c r="Q47" s="41">
        <f t="shared" si="2"/>
        <v>0</v>
      </c>
      <c r="R47" s="41">
        <f t="shared" si="3"/>
        <v>0</v>
      </c>
      <c r="S47" s="41">
        <f t="shared" si="4"/>
        <v>0</v>
      </c>
      <c r="T47" s="41">
        <f t="shared" si="5"/>
        <v>0</v>
      </c>
      <c r="U47" s="41">
        <f t="shared" si="6"/>
        <v>0</v>
      </c>
      <c r="V47" s="41">
        <f t="shared" si="7"/>
        <v>0</v>
      </c>
      <c r="W47" s="41">
        <f t="shared" si="8"/>
        <v>0</v>
      </c>
      <c r="X47" s="41">
        <f t="shared" si="9"/>
        <v>0</v>
      </c>
      <c r="Y47" s="41">
        <f t="shared" si="10"/>
        <v>0</v>
      </c>
      <c r="Z47" s="41">
        <f t="shared" si="13"/>
        <v>0</v>
      </c>
      <c r="AA47" s="41">
        <f t="shared" si="13"/>
        <v>0</v>
      </c>
      <c r="AB47" s="42">
        <f t="shared" si="12"/>
        <v>0</v>
      </c>
      <c r="AC47" s="43"/>
      <c r="AD47" s="43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s="45" customFormat="1" ht="33" customHeight="1">
      <c r="A48" s="38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2"/>
      <c r="O48" s="2"/>
      <c r="P48" s="37">
        <f t="shared" si="14"/>
        <v>0</v>
      </c>
      <c r="Q48" s="41">
        <f t="shared" si="2"/>
        <v>0</v>
      </c>
      <c r="R48" s="41">
        <f t="shared" si="3"/>
        <v>0</v>
      </c>
      <c r="S48" s="41">
        <f t="shared" si="4"/>
        <v>0</v>
      </c>
      <c r="T48" s="41">
        <f t="shared" si="5"/>
        <v>0</v>
      </c>
      <c r="U48" s="41">
        <f t="shared" si="6"/>
        <v>0</v>
      </c>
      <c r="V48" s="41">
        <f t="shared" si="7"/>
        <v>0</v>
      </c>
      <c r="W48" s="41">
        <f t="shared" si="8"/>
        <v>0</v>
      </c>
      <c r="X48" s="41">
        <f t="shared" si="9"/>
        <v>0</v>
      </c>
      <c r="Y48" s="41">
        <f t="shared" si="10"/>
        <v>0</v>
      </c>
      <c r="Z48" s="41">
        <f t="shared" si="13"/>
        <v>0</v>
      </c>
      <c r="AA48" s="41">
        <f t="shared" si="13"/>
        <v>0</v>
      </c>
      <c r="AB48" s="42">
        <f t="shared" si="12"/>
        <v>0</v>
      </c>
      <c r="AC48" s="43"/>
      <c r="AD48" s="43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s="45" customFormat="1" ht="33" customHeight="1">
      <c r="A49" s="38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37">
        <f t="shared" si="14"/>
        <v>0</v>
      </c>
      <c r="Q49" s="41">
        <f t="shared" si="2"/>
        <v>0</v>
      </c>
      <c r="R49" s="41">
        <f t="shared" si="3"/>
        <v>0</v>
      </c>
      <c r="S49" s="41">
        <f t="shared" si="4"/>
        <v>0</v>
      </c>
      <c r="T49" s="41">
        <f t="shared" si="5"/>
        <v>0</v>
      </c>
      <c r="U49" s="41">
        <f t="shared" si="6"/>
        <v>0</v>
      </c>
      <c r="V49" s="41">
        <f t="shared" si="7"/>
        <v>0</v>
      </c>
      <c r="W49" s="41">
        <f t="shared" si="8"/>
        <v>0</v>
      </c>
      <c r="X49" s="41">
        <f t="shared" si="9"/>
        <v>0</v>
      </c>
      <c r="Y49" s="41">
        <f t="shared" si="10"/>
        <v>0</v>
      </c>
      <c r="Z49" s="41">
        <f aca="true" t="shared" si="15" ref="Z49:AA55">IF(OR(N49="",N49="-"),0,N$8*(101+1000*LOG10(N$7/N49)))</f>
        <v>0</v>
      </c>
      <c r="AA49" s="41">
        <f t="shared" si="15"/>
        <v>0</v>
      </c>
      <c r="AB49" s="42">
        <f t="shared" si="12"/>
        <v>0</v>
      </c>
      <c r="AC49" s="43"/>
      <c r="AD49" s="43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1" s="45" customFormat="1" ht="33" customHeight="1">
      <c r="A50" s="38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37">
        <f t="shared" si="14"/>
        <v>0</v>
      </c>
      <c r="Q50" s="41">
        <f t="shared" si="2"/>
        <v>0</v>
      </c>
      <c r="R50" s="41">
        <f t="shared" si="3"/>
        <v>0</v>
      </c>
      <c r="S50" s="41">
        <f t="shared" si="4"/>
        <v>0</v>
      </c>
      <c r="T50" s="41">
        <f t="shared" si="5"/>
        <v>0</v>
      </c>
      <c r="U50" s="41">
        <f t="shared" si="6"/>
        <v>0</v>
      </c>
      <c r="V50" s="41">
        <f t="shared" si="7"/>
        <v>0</v>
      </c>
      <c r="W50" s="41">
        <f t="shared" si="8"/>
        <v>0</v>
      </c>
      <c r="X50" s="41">
        <f t="shared" si="9"/>
        <v>0</v>
      </c>
      <c r="Y50" s="41">
        <f t="shared" si="10"/>
        <v>0</v>
      </c>
      <c r="Z50" s="41">
        <f t="shared" si="15"/>
        <v>0</v>
      </c>
      <c r="AA50" s="41">
        <f t="shared" si="15"/>
        <v>0</v>
      </c>
      <c r="AB50" s="42">
        <f t="shared" si="12"/>
        <v>0</v>
      </c>
      <c r="AC50" s="43"/>
      <c r="AD50" s="43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1" s="45" customFormat="1" ht="33" customHeight="1">
      <c r="A51" s="38">
        <v>43</v>
      </c>
      <c r="B51" s="39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2"/>
      <c r="O51" s="2"/>
      <c r="P51" s="37">
        <f t="shared" si="14"/>
        <v>0</v>
      </c>
      <c r="Q51" s="41">
        <f t="shared" si="2"/>
        <v>0</v>
      </c>
      <c r="R51" s="41">
        <f t="shared" si="3"/>
        <v>0</v>
      </c>
      <c r="S51" s="41">
        <f t="shared" si="4"/>
        <v>0</v>
      </c>
      <c r="T51" s="41">
        <f t="shared" si="5"/>
        <v>0</v>
      </c>
      <c r="U51" s="41">
        <f t="shared" si="6"/>
        <v>0</v>
      </c>
      <c r="V51" s="41">
        <f t="shared" si="7"/>
        <v>0</v>
      </c>
      <c r="W51" s="41">
        <f t="shared" si="8"/>
        <v>0</v>
      </c>
      <c r="X51" s="41">
        <f t="shared" si="9"/>
        <v>0</v>
      </c>
      <c r="Y51" s="41">
        <f t="shared" si="10"/>
        <v>0</v>
      </c>
      <c r="Z51" s="41">
        <f t="shared" si="15"/>
        <v>0</v>
      </c>
      <c r="AA51" s="41">
        <f t="shared" si="15"/>
        <v>0</v>
      </c>
      <c r="AB51" s="42">
        <f t="shared" si="12"/>
        <v>0</v>
      </c>
      <c r="AC51" s="43"/>
      <c r="AD51" s="43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s="45" customFormat="1" ht="33" customHeight="1">
      <c r="A52" s="38">
        <v>44</v>
      </c>
      <c r="B52" s="1"/>
      <c r="C52" s="1"/>
      <c r="D52" s="40"/>
      <c r="E52" s="40"/>
      <c r="F52" s="40"/>
      <c r="G52" s="2"/>
      <c r="H52" s="2"/>
      <c r="I52" s="2"/>
      <c r="J52" s="2"/>
      <c r="K52" s="2"/>
      <c r="L52" s="2"/>
      <c r="M52" s="2"/>
      <c r="N52" s="2"/>
      <c r="O52" s="2"/>
      <c r="P52" s="37">
        <f t="shared" si="14"/>
        <v>0</v>
      </c>
      <c r="Q52" s="41">
        <f t="shared" si="2"/>
        <v>0</v>
      </c>
      <c r="R52" s="41">
        <f t="shared" si="3"/>
        <v>0</v>
      </c>
      <c r="S52" s="41">
        <f t="shared" si="4"/>
        <v>0</v>
      </c>
      <c r="T52" s="41">
        <f t="shared" si="5"/>
        <v>0</v>
      </c>
      <c r="U52" s="41">
        <f t="shared" si="6"/>
        <v>0</v>
      </c>
      <c r="V52" s="41">
        <f t="shared" si="7"/>
        <v>0</v>
      </c>
      <c r="W52" s="41">
        <f t="shared" si="8"/>
        <v>0</v>
      </c>
      <c r="X52" s="41">
        <f t="shared" si="9"/>
        <v>0</v>
      </c>
      <c r="Y52" s="41">
        <f t="shared" si="10"/>
        <v>0</v>
      </c>
      <c r="Z52" s="41">
        <f t="shared" si="15"/>
        <v>0</v>
      </c>
      <c r="AA52" s="41">
        <f t="shared" si="15"/>
        <v>0</v>
      </c>
      <c r="AB52" s="42">
        <f t="shared" si="12"/>
        <v>0</v>
      </c>
      <c r="AC52" s="43"/>
      <c r="AD52" s="43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s="45" customFormat="1" ht="33" customHeight="1">
      <c r="A53" s="38">
        <v>45</v>
      </c>
      <c r="B53" s="8"/>
      <c r="C53" s="34"/>
      <c r="D53" s="34"/>
      <c r="E53" s="9"/>
      <c r="F53" s="4"/>
      <c r="G53" s="2"/>
      <c r="H53" s="2"/>
      <c r="I53" s="2"/>
      <c r="J53" s="2"/>
      <c r="K53" s="2"/>
      <c r="L53" s="2"/>
      <c r="M53" s="2"/>
      <c r="N53" s="2"/>
      <c r="O53" s="2"/>
      <c r="P53" s="37">
        <f t="shared" si="14"/>
        <v>0</v>
      </c>
      <c r="Q53" s="41">
        <f t="shared" si="2"/>
        <v>0</v>
      </c>
      <c r="R53" s="41">
        <f t="shared" si="3"/>
        <v>0</v>
      </c>
      <c r="S53" s="41">
        <f t="shared" si="4"/>
        <v>0</v>
      </c>
      <c r="T53" s="41">
        <f t="shared" si="5"/>
        <v>0</v>
      </c>
      <c r="U53" s="41">
        <f t="shared" si="6"/>
        <v>0</v>
      </c>
      <c r="V53" s="41">
        <f t="shared" si="7"/>
        <v>0</v>
      </c>
      <c r="W53" s="41">
        <f t="shared" si="8"/>
        <v>0</v>
      </c>
      <c r="X53" s="41">
        <f t="shared" si="9"/>
        <v>0</v>
      </c>
      <c r="Y53" s="41">
        <f t="shared" si="10"/>
        <v>0</v>
      </c>
      <c r="Z53" s="41">
        <f t="shared" si="15"/>
        <v>0</v>
      </c>
      <c r="AA53" s="41">
        <f t="shared" si="15"/>
        <v>0</v>
      </c>
      <c r="AB53" s="42">
        <f t="shared" si="12"/>
        <v>0</v>
      </c>
      <c r="AC53" s="43"/>
      <c r="AD53" s="43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41" s="45" customFormat="1" ht="33" customHeight="1">
      <c r="A54" s="38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2"/>
      <c r="O54" s="2"/>
      <c r="P54" s="37">
        <f t="shared" si="14"/>
        <v>0</v>
      </c>
      <c r="Q54" s="41">
        <f t="shared" si="2"/>
        <v>0</v>
      </c>
      <c r="R54" s="41">
        <f t="shared" si="3"/>
        <v>0</v>
      </c>
      <c r="S54" s="41">
        <f t="shared" si="4"/>
        <v>0</v>
      </c>
      <c r="T54" s="41">
        <f t="shared" si="5"/>
        <v>0</v>
      </c>
      <c r="U54" s="41">
        <f t="shared" si="6"/>
        <v>0</v>
      </c>
      <c r="V54" s="41">
        <f t="shared" si="7"/>
        <v>0</v>
      </c>
      <c r="W54" s="41">
        <f t="shared" si="8"/>
        <v>0</v>
      </c>
      <c r="X54" s="41">
        <f t="shared" si="9"/>
        <v>0</v>
      </c>
      <c r="Y54" s="41">
        <f t="shared" si="10"/>
        <v>0</v>
      </c>
      <c r="Z54" s="41">
        <f t="shared" si="15"/>
        <v>0</v>
      </c>
      <c r="AA54" s="41">
        <f t="shared" si="15"/>
        <v>0</v>
      </c>
      <c r="AB54" s="42">
        <f t="shared" si="12"/>
        <v>0</v>
      </c>
      <c r="AC54" s="43"/>
      <c r="AD54" s="43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1" s="45" customFormat="1" ht="33" customHeight="1">
      <c r="A55" s="38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37">
        <f t="shared" si="14"/>
        <v>0</v>
      </c>
      <c r="Q55" s="41">
        <f t="shared" si="2"/>
        <v>0</v>
      </c>
      <c r="R55" s="41">
        <f t="shared" si="3"/>
        <v>0</v>
      </c>
      <c r="S55" s="41">
        <f t="shared" si="4"/>
        <v>0</v>
      </c>
      <c r="T55" s="41">
        <f t="shared" si="5"/>
        <v>0</v>
      </c>
      <c r="U55" s="41">
        <f t="shared" si="6"/>
        <v>0</v>
      </c>
      <c r="V55" s="41">
        <f t="shared" si="7"/>
        <v>0</v>
      </c>
      <c r="W55" s="41">
        <f t="shared" si="8"/>
        <v>0</v>
      </c>
      <c r="X55" s="41">
        <f t="shared" si="9"/>
        <v>0</v>
      </c>
      <c r="Y55" s="41">
        <f t="shared" si="10"/>
        <v>0</v>
      </c>
      <c r="Z55" s="41">
        <f t="shared" si="15"/>
        <v>0</v>
      </c>
      <c r="AA55" s="41">
        <f t="shared" si="15"/>
        <v>0</v>
      </c>
      <c r="AB55" s="42">
        <f t="shared" si="12"/>
        <v>0</v>
      </c>
      <c r="AC55" s="43"/>
      <c r="AD55" s="43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</sheetData>
  <sheetProtection/>
  <mergeCells count="7">
    <mergeCell ref="P6:P8"/>
    <mergeCell ref="A2:H2"/>
    <mergeCell ref="L3:M3"/>
    <mergeCell ref="A4:H4"/>
    <mergeCell ref="A6:A8"/>
    <mergeCell ref="B6:B8"/>
    <mergeCell ref="C6:C8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6.57421875" style="0" customWidth="1"/>
    <col min="2" max="2" width="17.28125" style="0" customWidth="1"/>
    <col min="3" max="3" width="12.8515625" style="0" customWidth="1"/>
    <col min="4" max="4" width="25.140625" style="0" customWidth="1"/>
  </cols>
  <sheetData>
    <row r="1" ht="12.75">
      <c r="B1" t="s">
        <v>15</v>
      </c>
    </row>
    <row r="2" ht="13.5" thickBot="1"/>
    <row r="3" spans="2:4" ht="13.5" thickBot="1">
      <c r="B3" s="5" t="s">
        <v>9</v>
      </c>
      <c r="C3" s="6" t="s">
        <v>14</v>
      </c>
      <c r="D3" s="7" t="s">
        <v>10</v>
      </c>
    </row>
    <row r="4" spans="2:4" ht="12.75">
      <c r="B4" s="70" t="s">
        <v>12</v>
      </c>
      <c r="C4" s="10">
        <f>'T2'!L4</f>
        <v>8.375</v>
      </c>
      <c r="D4" s="71" t="s">
        <v>395</v>
      </c>
    </row>
    <row r="5" spans="2:4" ht="12.75">
      <c r="B5" s="48" t="s">
        <v>13</v>
      </c>
      <c r="C5" s="11">
        <f>'T3'!L4</f>
        <v>7.75</v>
      </c>
      <c r="D5" s="49" t="s">
        <v>395</v>
      </c>
    </row>
    <row r="6" spans="2:4" ht="12.75">
      <c r="B6" s="48" t="s">
        <v>11</v>
      </c>
      <c r="C6" s="11">
        <f>'T1'!L4</f>
        <v>5.636363636363637</v>
      </c>
      <c r="D6" s="49" t="s">
        <v>395</v>
      </c>
    </row>
    <row r="7" spans="2:4" ht="12.75">
      <c r="B7" s="67" t="s">
        <v>19</v>
      </c>
      <c r="C7" s="11">
        <f>Sigma!L4</f>
        <v>3.375</v>
      </c>
      <c r="D7" s="49" t="s">
        <v>396</v>
      </c>
    </row>
    <row r="8" spans="2:4" ht="12.75">
      <c r="B8" s="48" t="s">
        <v>24</v>
      </c>
      <c r="C8" s="11">
        <f>Omega!L4</f>
        <v>3.25</v>
      </c>
      <c r="D8" s="49" t="s">
        <v>396</v>
      </c>
    </row>
    <row r="9" spans="2:4" ht="12.75">
      <c r="B9" s="74" t="s">
        <v>326</v>
      </c>
      <c r="C9" s="77">
        <f>Tango!L4</f>
        <v>1.375</v>
      </c>
      <c r="D9" s="73"/>
    </row>
    <row r="10" spans="2:4" ht="12.75">
      <c r="B10" s="74" t="s">
        <v>325</v>
      </c>
      <c r="C10" s="77">
        <f>Sympathy!L4</f>
        <v>0.75</v>
      </c>
      <c r="D10" s="73"/>
    </row>
    <row r="11" spans="2:4" ht="13.5" thickBot="1">
      <c r="B11" s="75" t="s">
        <v>288</v>
      </c>
      <c r="C11" s="78">
        <f>'Żagle 500'!L4</f>
        <v>0.5</v>
      </c>
      <c r="D11" s="76"/>
    </row>
    <row r="13" spans="2:3" ht="12.75">
      <c r="B13" s="14"/>
      <c r="C13" s="13" t="s">
        <v>17</v>
      </c>
    </row>
    <row r="14" spans="2:3" ht="12.75">
      <c r="B14" s="16"/>
      <c r="C14" s="12" t="s">
        <v>16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Krew &amp; Osocze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Ahnaethi</dc:creator>
  <cp:keywords/>
  <dc:description/>
  <cp:lastModifiedBy>Jarosław</cp:lastModifiedBy>
  <dcterms:created xsi:type="dcterms:W3CDTF">2007-10-17T16:56:29Z</dcterms:created>
  <dcterms:modified xsi:type="dcterms:W3CDTF">2016-08-31T11:26:22Z</dcterms:modified>
  <cp:category/>
  <cp:version/>
  <cp:contentType/>
  <cp:contentStatus/>
</cp:coreProperties>
</file>