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4"/>
  </bookViews>
  <sheets>
    <sheet name="TEXEL" sheetId="1" r:id="rId1"/>
    <sheet name="OPEN" sheetId="2" r:id="rId2"/>
    <sheet name="Acat" sheetId="3" r:id="rId3"/>
    <sheet name="F18" sheetId="4" r:id="rId4"/>
    <sheet name="K20" sheetId="5" r:id="rId5"/>
  </sheets>
  <definedNames>
    <definedName name="_xlnm.Print_Area" localSheetId="0">'TEXEL'!$A$3:$AB$21</definedName>
  </definedNames>
  <calcPr fullCalcOnLoad="1"/>
</workbook>
</file>

<file path=xl/sharedStrings.xml><?xml version="1.0" encoding="utf-8"?>
<sst xmlns="http://schemas.openxmlformats.org/spreadsheetml/2006/main" count="428" uniqueCount="98">
  <si>
    <t>LP.</t>
  </si>
  <si>
    <t>sternik</t>
  </si>
  <si>
    <t>załogant</t>
  </si>
  <si>
    <t>nr żagla</t>
  </si>
  <si>
    <t>suma pkt</t>
  </si>
  <si>
    <t>czas</t>
  </si>
  <si>
    <t>czas/Taxel Rating</t>
  </si>
  <si>
    <t>liczba pkt.</t>
  </si>
  <si>
    <t>TOPCAT K2</t>
  </si>
  <si>
    <t>POL 8</t>
  </si>
  <si>
    <t>Krajewski Seweryn</t>
  </si>
  <si>
    <t>Maciej Lunitz</t>
  </si>
  <si>
    <t>BN</t>
  </si>
  <si>
    <t>Piotr Chomicz</t>
  </si>
  <si>
    <t>POL 9</t>
  </si>
  <si>
    <t>Adam Sanocki</t>
  </si>
  <si>
    <t>535</t>
  </si>
  <si>
    <t>Maciej Murawski</t>
  </si>
  <si>
    <t>Marian Tobys</t>
  </si>
  <si>
    <t>TOPCAT K3</t>
  </si>
  <si>
    <t>Arkadiusz Winkowski</t>
  </si>
  <si>
    <t>Waldemar Wieczorek</t>
  </si>
  <si>
    <t>Dariusz Grzegorzek</t>
  </si>
  <si>
    <t>Jan Grzegorzek</t>
  </si>
  <si>
    <t>Piotr Kowalewski</t>
  </si>
  <si>
    <t>Piotr Baryżewski</t>
  </si>
  <si>
    <t>Michał Kraskowski</t>
  </si>
  <si>
    <t>Zbigniew Piekarski</t>
  </si>
  <si>
    <t>POL 600</t>
  </si>
  <si>
    <t>-</t>
  </si>
  <si>
    <t>ACAT</t>
  </si>
  <si>
    <t>POL 6</t>
  </si>
  <si>
    <t>Marek Żebrowski</t>
  </si>
  <si>
    <t>Daniel Cieślik</t>
  </si>
  <si>
    <t>GER 560</t>
  </si>
  <si>
    <t>Michał Springer</t>
  </si>
  <si>
    <t>Paweł Ozorowski</t>
  </si>
  <si>
    <t xml:space="preserve">typ </t>
  </si>
  <si>
    <t>POL 1</t>
  </si>
  <si>
    <t>Sebastian Zarzeczański</t>
  </si>
  <si>
    <t>Puchar Charzyków w katamaranach</t>
  </si>
  <si>
    <t>Maciej Kłosowicz</t>
  </si>
  <si>
    <t>Texel Rating</t>
  </si>
  <si>
    <t>Mariusz Sołtysiak</t>
  </si>
  <si>
    <t>2328</t>
  </si>
  <si>
    <t>Krzysztof Radzymiński</t>
  </si>
  <si>
    <t>3 (BANDZIOR)</t>
  </si>
  <si>
    <t>SOPOT 18</t>
  </si>
  <si>
    <t>I</t>
  </si>
  <si>
    <t>404</t>
  </si>
  <si>
    <t>F18</t>
  </si>
  <si>
    <t>POL 888</t>
  </si>
  <si>
    <t>K20</t>
  </si>
  <si>
    <t>Dariusz Pawłowski</t>
  </si>
  <si>
    <t>Jarosław Korzec</t>
  </si>
  <si>
    <t>Bronisław Korzec</t>
  </si>
  <si>
    <t>POL 14</t>
  </si>
  <si>
    <t>Andrzej Opoka</t>
  </si>
  <si>
    <t>Hobie Cat 14</t>
  </si>
  <si>
    <t>Maciej Stasiak</t>
  </si>
  <si>
    <t>Mateusz Tobys</t>
  </si>
  <si>
    <t>Marcin Sieński</t>
  </si>
  <si>
    <t>Wojciech Worek</t>
  </si>
  <si>
    <t>AUS 308</t>
  </si>
  <si>
    <t>Jacek Noetzel</t>
  </si>
  <si>
    <t>POL 3</t>
  </si>
  <si>
    <t>miejsce</t>
  </si>
  <si>
    <t>DNS</t>
  </si>
  <si>
    <t>Suma</t>
  </si>
  <si>
    <t>suma</t>
  </si>
  <si>
    <t>Seweryn Krajewski, Maciej Lunitz</t>
  </si>
  <si>
    <t>Arkadiusz Winkowski, Waldemar Wieczorek</t>
  </si>
  <si>
    <t>Zbigniew Piekarski, Marcin Sołtysiak</t>
  </si>
  <si>
    <t>Adam Sanocki, Dariusz Pawłowski</t>
  </si>
  <si>
    <t>Piotr Chomicz, Krzysztof Radzymiński</t>
  </si>
  <si>
    <t>Piotr Kowalewski, Maciej Kłosowicz</t>
  </si>
  <si>
    <t>POL 535</t>
  </si>
  <si>
    <t>Klasyfikacja TEXEL</t>
  </si>
  <si>
    <t>Klasyfikacja OPEN</t>
  </si>
  <si>
    <t>Marcin Badzio</t>
  </si>
  <si>
    <t>2 - 3 MAJA 2009</t>
  </si>
  <si>
    <t>Piotr Baryżewski, Michał Kraskowski</t>
  </si>
  <si>
    <t>Marcin Sieński, Wojciech Worek</t>
  </si>
  <si>
    <t>Jarosław Korzec, Bronisław Korzec</t>
  </si>
  <si>
    <t>*5</t>
  </si>
  <si>
    <t>*3</t>
  </si>
  <si>
    <t>*7</t>
  </si>
  <si>
    <t>*6</t>
  </si>
  <si>
    <t>*4</t>
  </si>
  <si>
    <t>*2</t>
  </si>
  <si>
    <t>*9</t>
  </si>
  <si>
    <t>*11</t>
  </si>
  <si>
    <t>*10</t>
  </si>
  <si>
    <t>*8</t>
  </si>
  <si>
    <t>*12</t>
  </si>
  <si>
    <t>*22</t>
  </si>
  <si>
    <t>*19</t>
  </si>
  <si>
    <t>*13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</si>
</sst>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mm]:ss"/>
  </numFmts>
  <fonts count="29">
    <font>
      <sz val="10"/>
      <name val="Arial"/>
      <family val="0"/>
    </font>
    <font>
      <b/>
      <sz val="14"/>
      <color indexed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10"/>
      <name val="Arial CE"/>
      <family val="2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20"/>
      <color indexed="17"/>
      <name val="Czcionka tekstu podstawowego"/>
      <family val="0"/>
    </font>
    <font>
      <sz val="11"/>
      <name val="Czcionka tekstu podstawowego"/>
      <family val="2"/>
    </font>
    <font>
      <b/>
      <sz val="12"/>
      <name val="Arial"/>
      <family val="2"/>
    </font>
    <font>
      <b/>
      <sz val="11"/>
      <name val="Czcionka tekstu podstawowego"/>
      <family val="2"/>
    </font>
    <font>
      <b/>
      <sz val="11"/>
      <name val="Arial CE"/>
      <family val="2"/>
    </font>
    <font>
      <b/>
      <sz val="11"/>
      <color indexed="17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</cellStyleXfs>
  <cellXfs count="153">
    <xf numFmtId="0" fontId="0" fillId="0" borderId="0" xfId="0" applyAlignment="1">
      <alignment/>
    </xf>
    <xf numFmtId="164" fontId="2" fillId="0" borderId="10" xfId="0" applyNumberFormat="1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45" fontId="2" fillId="0" borderId="12" xfId="0" applyNumberFormat="1" applyFont="1" applyBorder="1" applyAlignment="1">
      <alignment horizontal="center" vertical="center" textRotation="90" wrapText="1"/>
    </xf>
    <xf numFmtId="164" fontId="2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5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21" fontId="5" fillId="0" borderId="11" xfId="0" applyNumberFormat="1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2" fontId="0" fillId="0" borderId="0" xfId="0" applyNumberFormat="1" applyAlignment="1">
      <alignment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45" fontId="2" fillId="0" borderId="12" xfId="0" applyNumberFormat="1" applyFont="1" applyFill="1" applyBorder="1" applyAlignment="1">
      <alignment horizontal="center" vertical="center" textRotation="90" wrapText="1"/>
    </xf>
    <xf numFmtId="21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21" fontId="10" fillId="4" borderId="11" xfId="41" applyNumberFormat="1" applyBorder="1" applyAlignment="1">
      <alignment horizontal="center"/>
    </xf>
    <xf numFmtId="0" fontId="10" fillId="4" borderId="13" xfId="41" applyBorder="1" applyAlignment="1">
      <alignment horizontal="center"/>
    </xf>
    <xf numFmtId="164" fontId="10" fillId="4" borderId="14" xfId="41" applyNumberFormat="1" applyBorder="1" applyAlignment="1">
      <alignment horizontal="center" vertical="center" textRotation="90" wrapText="1"/>
    </xf>
    <xf numFmtId="0" fontId="10" fillId="4" borderId="11" xfId="41" applyBorder="1" applyAlignment="1">
      <alignment horizontal="center" vertical="center" textRotation="90" wrapText="1"/>
    </xf>
    <xf numFmtId="45" fontId="10" fillId="4" borderId="15" xfId="41" applyNumberFormat="1" applyBorder="1" applyAlignment="1">
      <alignment horizontal="center" vertical="center" textRotation="90" wrapText="1"/>
    </xf>
    <xf numFmtId="164" fontId="10" fillId="4" borderId="11" xfId="41" applyNumberFormat="1" applyBorder="1" applyAlignment="1">
      <alignment horizontal="center" vertical="center"/>
    </xf>
    <xf numFmtId="0" fontId="10" fillId="4" borderId="11" xfId="41" applyBorder="1" applyAlignment="1">
      <alignment horizontal="center"/>
    </xf>
    <xf numFmtId="164" fontId="10" fillId="4" borderId="10" xfId="41" applyNumberFormat="1" applyBorder="1" applyAlignment="1">
      <alignment horizontal="center" vertical="center" textRotation="90" wrapText="1"/>
    </xf>
    <xf numFmtId="45" fontId="10" fillId="4" borderId="12" xfId="41" applyNumberFormat="1" applyBorder="1" applyAlignment="1">
      <alignment horizontal="center" vertical="center" textRotation="90" wrapText="1"/>
    </xf>
    <xf numFmtId="0" fontId="0" fillId="4" borderId="0" xfId="0" applyFill="1" applyAlignment="1">
      <alignment/>
    </xf>
    <xf numFmtId="0" fontId="5" fillId="0" borderId="0" xfId="0" applyFont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10" fillId="4" borderId="15" xfId="41" applyNumberFormat="1" applyBorder="1" applyAlignment="1">
      <alignment horizontal="center" vertical="center"/>
    </xf>
    <xf numFmtId="21" fontId="10" fillId="4" borderId="15" xfId="41" applyNumberFormat="1" applyBorder="1" applyAlignment="1">
      <alignment horizontal="center"/>
    </xf>
    <xf numFmtId="0" fontId="10" fillId="4" borderId="15" xfId="41" applyBorder="1" applyAlignment="1">
      <alignment horizontal="center"/>
    </xf>
    <xf numFmtId="164" fontId="2" fillId="0" borderId="11" xfId="0" applyNumberFormat="1" applyFont="1" applyBorder="1" applyAlignment="1">
      <alignment horizontal="center" vertical="center" textRotation="90" wrapText="1"/>
    </xf>
    <xf numFmtId="45" fontId="2" fillId="0" borderId="11" xfId="0" applyNumberFormat="1" applyFont="1" applyBorder="1" applyAlignment="1">
      <alignment horizontal="center" vertical="center" textRotation="90" wrapText="1"/>
    </xf>
    <xf numFmtId="0" fontId="2" fillId="0" borderId="15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24" fillId="4" borderId="11" xfId="41" applyFont="1" applyFill="1" applyBorder="1" applyAlignment="1">
      <alignment horizontal="center" vertical="center"/>
    </xf>
    <xf numFmtId="0" fontId="24" fillId="4" borderId="11" xfId="41" applyNumberFormat="1" applyFont="1" applyFill="1" applyBorder="1" applyAlignment="1">
      <alignment horizontal="center" vertical="center"/>
    </xf>
    <xf numFmtId="0" fontId="24" fillId="4" borderId="11" xfId="41" applyNumberFormat="1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64" fontId="10" fillId="4" borderId="11" xfId="41" applyNumberFormat="1" applyBorder="1" applyAlignment="1">
      <alignment horizontal="center" vertical="center" textRotation="90" wrapText="1"/>
    </xf>
    <xf numFmtId="49" fontId="2" fillId="0" borderId="15" xfId="0" applyNumberFormat="1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/>
    </xf>
    <xf numFmtId="0" fontId="0" fillId="24" borderId="11" xfId="0" applyFill="1" applyBorder="1" applyAlignment="1">
      <alignment/>
    </xf>
    <xf numFmtId="164" fontId="10" fillId="24" borderId="11" xfId="41" applyNumberFormat="1" applyFill="1" applyBorder="1" applyAlignment="1">
      <alignment horizontal="center" vertical="center"/>
    </xf>
    <xf numFmtId="0" fontId="10" fillId="24" borderId="11" xfId="41" applyNumberFormat="1" applyFill="1" applyBorder="1" applyAlignment="1">
      <alignment horizontal="center" vertical="center"/>
    </xf>
    <xf numFmtId="0" fontId="10" fillId="24" borderId="11" xfId="41" applyFill="1" applyBorder="1" applyAlignment="1">
      <alignment horizontal="center"/>
    </xf>
    <xf numFmtId="164" fontId="10" fillId="24" borderId="11" xfId="41" applyNumberFormat="1" applyFill="1" applyBorder="1" applyAlignment="1">
      <alignment horizontal="center"/>
    </xf>
    <xf numFmtId="164" fontId="0" fillId="24" borderId="11" xfId="0" applyNumberFormat="1" applyFill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NumberFormat="1" applyFont="1" applyFill="1" applyAlignment="1">
      <alignment horizontal="center" vertical="center"/>
    </xf>
    <xf numFmtId="0" fontId="0" fillId="0" borderId="0" xfId="0" applyBorder="1" applyAlignment="1">
      <alignment/>
    </xf>
    <xf numFmtId="0" fontId="10" fillId="4" borderId="16" xfId="4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4" fontId="10" fillId="4" borderId="0" xfId="41" applyNumberFormat="1" applyBorder="1" applyAlignment="1">
      <alignment horizontal="center" vertical="center"/>
    </xf>
    <xf numFmtId="21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164" fontId="0" fillId="0" borderId="11" xfId="0" applyNumberFormat="1" applyBorder="1" applyAlignment="1">
      <alignment/>
    </xf>
    <xf numFmtId="0" fontId="0" fillId="0" borderId="11" xfId="0" applyNumberForma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10" fillId="0" borderId="0" xfId="41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4" borderId="17" xfId="41" applyBorder="1" applyAlignment="1">
      <alignment horizontal="center"/>
    </xf>
    <xf numFmtId="0" fontId="10" fillId="4" borderId="18" xfId="41" applyBorder="1" applyAlignment="1">
      <alignment horizontal="center"/>
    </xf>
    <xf numFmtId="0" fontId="10" fillId="4" borderId="19" xfId="41" applyBorder="1" applyAlignment="1">
      <alignment horizontal="center"/>
    </xf>
    <xf numFmtId="2" fontId="2" fillId="0" borderId="20" xfId="0" applyNumberFormat="1" applyFont="1" applyBorder="1" applyAlignment="1">
      <alignment horizontal="center" wrapText="1"/>
    </xf>
    <xf numFmtId="2" fontId="2" fillId="0" borderId="21" xfId="0" applyNumberFormat="1" applyFont="1" applyBorder="1" applyAlignment="1">
      <alignment horizontal="center" wrapText="1"/>
    </xf>
    <xf numFmtId="0" fontId="10" fillId="4" borderId="22" xfId="41" applyBorder="1" applyAlignment="1">
      <alignment horizontal="center"/>
    </xf>
    <xf numFmtId="0" fontId="10" fillId="4" borderId="23" xfId="4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4" borderId="24" xfId="4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3" fillId="4" borderId="17" xfId="41" applyFont="1" applyBorder="1" applyAlignment="1">
      <alignment horizontal="center" vertical="center" wrapText="1"/>
    </xf>
    <xf numFmtId="0" fontId="23" fillId="4" borderId="18" xfId="41" applyFont="1" applyBorder="1" applyAlignment="1">
      <alignment horizontal="center" vertical="center" wrapText="1"/>
    </xf>
    <xf numFmtId="0" fontId="23" fillId="4" borderId="25" xfId="41" applyFont="1" applyBorder="1" applyAlignment="1">
      <alignment horizontal="center" vertical="center" wrapText="1"/>
    </xf>
    <xf numFmtId="0" fontId="23" fillId="4" borderId="26" xfId="41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0" fillId="4" borderId="21" xfId="41" applyBorder="1" applyAlignment="1">
      <alignment horizontal="center"/>
    </xf>
    <xf numFmtId="0" fontId="10" fillId="4" borderId="10" xfId="41" applyBorder="1" applyAlignment="1">
      <alignment horizontal="center"/>
    </xf>
    <xf numFmtId="0" fontId="10" fillId="4" borderId="27" xfId="41" applyBorder="1" applyAlignment="1">
      <alignment horizontal="center" vertical="center" wrapText="1"/>
    </xf>
    <xf numFmtId="0" fontId="10" fillId="4" borderId="11" xfId="41" applyBorder="1" applyAlignment="1">
      <alignment horizontal="center" vertical="center" wrapText="1"/>
    </xf>
    <xf numFmtId="45" fontId="10" fillId="4" borderId="27" xfId="41" applyNumberFormat="1" applyBorder="1" applyAlignment="1">
      <alignment horizontal="center" vertical="center" wrapText="1"/>
    </xf>
    <xf numFmtId="45" fontId="10" fillId="4" borderId="11" xfId="41" applyNumberFormat="1" applyBorder="1" applyAlignment="1">
      <alignment horizontal="center" vertical="center" wrapText="1"/>
    </xf>
    <xf numFmtId="49" fontId="10" fillId="4" borderId="28" xfId="41" applyNumberFormat="1" applyBorder="1" applyAlignment="1">
      <alignment horizontal="center" vertical="center" wrapText="1"/>
    </xf>
    <xf numFmtId="49" fontId="10" fillId="4" borderId="15" xfId="41" applyNumberFormat="1" applyBorder="1" applyAlignment="1">
      <alignment horizontal="center" vertical="center" wrapText="1"/>
    </xf>
    <xf numFmtId="45" fontId="10" fillId="4" borderId="29" xfId="41" applyNumberFormat="1" applyFont="1" applyFill="1" applyBorder="1" applyAlignment="1">
      <alignment horizontal="center" vertical="center" textRotation="90" wrapText="1"/>
    </xf>
    <xf numFmtId="45" fontId="10" fillId="4" borderId="30" xfId="41" applyNumberFormat="1" applyFill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9" fontId="10" fillId="4" borderId="11" xfId="41" applyNumberForma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0" xfId="0" applyAlignment="1">
      <alignment/>
    </xf>
    <xf numFmtId="0" fontId="23" fillId="4" borderId="31" xfId="41" applyFont="1" applyBorder="1" applyAlignment="1">
      <alignment horizontal="center" vertical="center" wrapText="1"/>
    </xf>
    <xf numFmtId="0" fontId="23" fillId="4" borderId="0" xfId="41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10" fillId="4" borderId="11" xfId="4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4" borderId="20" xfId="41" applyBorder="1" applyAlignment="1">
      <alignment horizontal="center"/>
    </xf>
    <xf numFmtId="0" fontId="10" fillId="4" borderId="32" xfId="41" applyBorder="1" applyAlignment="1">
      <alignment horizontal="center" vertical="center" wrapText="1"/>
    </xf>
    <xf numFmtId="45" fontId="10" fillId="4" borderId="32" xfId="41" applyNumberFormat="1" applyBorder="1" applyAlignment="1">
      <alignment horizontal="center" vertical="center" wrapText="1"/>
    </xf>
    <xf numFmtId="49" fontId="10" fillId="4" borderId="33" xfId="41" applyNumberFormat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/>
    </xf>
    <xf numFmtId="0" fontId="27" fillId="4" borderId="11" xfId="41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27" fillId="4" borderId="11" xfId="41" applyFont="1" applyFill="1" applyBorder="1" applyAlignment="1">
      <alignment horizontal="center"/>
    </xf>
    <xf numFmtId="164" fontId="5" fillId="4" borderId="11" xfId="0" applyNumberFormat="1" applyFont="1" applyFill="1" applyBorder="1" applyAlignment="1">
      <alignment horizontal="center"/>
    </xf>
    <xf numFmtId="164" fontId="28" fillId="4" borderId="11" xfId="41" applyNumberFormat="1" applyFont="1" applyFill="1" applyBorder="1" applyAlignment="1">
      <alignment horizontal="center" vertical="center"/>
    </xf>
    <xf numFmtId="164" fontId="26" fillId="4" borderId="11" xfId="41" applyNumberFormat="1" applyFont="1" applyFill="1" applyBorder="1" applyAlignment="1">
      <alignment horizontal="center"/>
    </xf>
    <xf numFmtId="0" fontId="28" fillId="4" borderId="11" xfId="41" applyNumberFormat="1" applyFont="1" applyFill="1" applyBorder="1" applyAlignment="1">
      <alignment horizontal="center" vertical="center"/>
    </xf>
    <xf numFmtId="164" fontId="26" fillId="4" borderId="11" xfId="41" applyNumberFormat="1" applyFont="1" applyFill="1" applyBorder="1" applyAlignment="1">
      <alignment horizontal="center" vertical="center"/>
    </xf>
    <xf numFmtId="164" fontId="28" fillId="4" borderId="11" xfId="41" applyNumberFormat="1" applyFont="1" applyFill="1" applyBorder="1" applyAlignment="1">
      <alignment horizontal="center"/>
    </xf>
    <xf numFmtId="0" fontId="28" fillId="4" borderId="11" xfId="41" applyFont="1" applyFill="1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zoomScalePageLayoutView="0" workbookViewId="0" topLeftCell="A1">
      <selection activeCell="C38" sqref="C38"/>
    </sheetView>
  </sheetViews>
  <sheetFormatPr defaultColWidth="9.140625" defaultRowHeight="12.75"/>
  <cols>
    <col min="1" max="1" width="5.421875" style="0" customWidth="1"/>
    <col min="2" max="2" width="22.140625" style="0" customWidth="1"/>
    <col min="3" max="3" width="21.140625" style="0" customWidth="1"/>
    <col min="4" max="4" width="13.00390625" style="0" customWidth="1"/>
    <col min="5" max="5" width="16.00390625" style="0" customWidth="1"/>
    <col min="6" max="6" width="10.57421875" style="0" customWidth="1"/>
    <col min="7" max="7" width="7.00390625" style="0" hidden="1" customWidth="1"/>
    <col min="8" max="8" width="7.57421875" style="0" hidden="1" customWidth="1"/>
    <col min="9" max="9" width="5.7109375" style="0" customWidth="1"/>
    <col min="10" max="10" width="0.13671875" style="0" customWidth="1"/>
    <col min="11" max="11" width="6.28125" style="0" hidden="1" customWidth="1"/>
    <col min="12" max="12" width="5.8515625" style="0" customWidth="1"/>
    <col min="13" max="13" width="0.13671875" style="0" customWidth="1"/>
    <col min="14" max="14" width="7.421875" style="0" hidden="1" customWidth="1"/>
    <col min="15" max="15" width="5.140625" style="0" customWidth="1"/>
    <col min="16" max="16" width="0.42578125" style="0" hidden="1" customWidth="1"/>
    <col min="17" max="17" width="6.421875" style="0" hidden="1" customWidth="1"/>
    <col min="18" max="18" width="4.57421875" style="0" customWidth="1"/>
    <col min="19" max="19" width="0.13671875" style="0" customWidth="1"/>
    <col min="20" max="20" width="8.57421875" style="0" hidden="1" customWidth="1"/>
    <col min="21" max="21" width="4.140625" style="0" customWidth="1"/>
    <col min="22" max="22" width="0.13671875" style="0" hidden="1" customWidth="1"/>
    <col min="23" max="23" width="5.140625" style="0" hidden="1" customWidth="1"/>
    <col min="24" max="24" width="6.8515625" style="0" hidden="1" customWidth="1"/>
    <col min="25" max="25" width="6.00390625" style="0" hidden="1" customWidth="1"/>
    <col min="26" max="26" width="6.140625" style="0" hidden="1" customWidth="1"/>
    <col min="27" max="27" width="6.8515625" style="0" hidden="1" customWidth="1"/>
    <col min="28" max="28" width="8.8515625" style="15" customWidth="1"/>
    <col min="29" max="29" width="8.8515625" style="0" customWidth="1"/>
  </cols>
  <sheetData>
    <row r="1" spans="1:28" ht="21" customHeight="1" thickBot="1">
      <c r="A1" s="104" t="s">
        <v>77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</row>
    <row r="2" ht="3" customHeight="1" hidden="1" thickBot="1"/>
    <row r="3" spans="1:28" ht="12.75">
      <c r="A3" s="105" t="s">
        <v>40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</row>
    <row r="4" spans="1:28" ht="13.5" thickBot="1">
      <c r="A4" s="107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</row>
    <row r="5" spans="1:28" ht="12.75">
      <c r="A5" s="109" t="s">
        <v>80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</row>
    <row r="6" spans="1:28" ht="13.5" thickBot="1">
      <c r="A6" s="111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</row>
    <row r="7" spans="1:28" ht="14.25">
      <c r="A7" s="113" t="s">
        <v>0</v>
      </c>
      <c r="B7" s="115" t="s">
        <v>1</v>
      </c>
      <c r="C7" s="115" t="s">
        <v>2</v>
      </c>
      <c r="D7" s="117" t="s">
        <v>37</v>
      </c>
      <c r="E7" s="119" t="s">
        <v>3</v>
      </c>
      <c r="F7" s="121" t="s">
        <v>42</v>
      </c>
      <c r="G7" s="123">
        <v>1</v>
      </c>
      <c r="H7" s="124"/>
      <c r="I7" s="125"/>
      <c r="J7" s="25"/>
      <c r="K7" s="95">
        <v>2</v>
      </c>
      <c r="L7" s="96"/>
      <c r="M7" s="97">
        <v>3</v>
      </c>
      <c r="N7" s="98"/>
      <c r="O7" s="99"/>
      <c r="P7" s="100">
        <v>4</v>
      </c>
      <c r="Q7" s="68"/>
      <c r="R7" s="96"/>
      <c r="S7" s="97">
        <v>5</v>
      </c>
      <c r="T7" s="98"/>
      <c r="U7" s="99"/>
      <c r="V7" s="90">
        <v>6</v>
      </c>
      <c r="W7" s="91"/>
      <c r="X7" s="92"/>
      <c r="Y7" s="101">
        <v>7</v>
      </c>
      <c r="Z7" s="102"/>
      <c r="AA7" s="103"/>
      <c r="AB7" s="93" t="s">
        <v>4</v>
      </c>
    </row>
    <row r="8" spans="1:31" ht="47.25" customHeight="1">
      <c r="A8" s="114"/>
      <c r="B8" s="116"/>
      <c r="C8" s="116"/>
      <c r="D8" s="118"/>
      <c r="E8" s="120"/>
      <c r="F8" s="122"/>
      <c r="G8" s="1" t="s">
        <v>5</v>
      </c>
      <c r="H8" s="2" t="s">
        <v>6</v>
      </c>
      <c r="I8" s="3" t="s">
        <v>7</v>
      </c>
      <c r="J8" s="26" t="s">
        <v>5</v>
      </c>
      <c r="K8" s="27" t="s">
        <v>6</v>
      </c>
      <c r="L8" s="28" t="s">
        <v>7</v>
      </c>
      <c r="M8" s="1" t="s">
        <v>5</v>
      </c>
      <c r="N8" s="2" t="s">
        <v>6</v>
      </c>
      <c r="O8" s="3" t="s">
        <v>7</v>
      </c>
      <c r="P8" s="26" t="s">
        <v>5</v>
      </c>
      <c r="Q8" s="27" t="s">
        <v>6</v>
      </c>
      <c r="R8" s="28" t="s">
        <v>7</v>
      </c>
      <c r="S8" s="1" t="s">
        <v>5</v>
      </c>
      <c r="T8" s="2" t="s">
        <v>6</v>
      </c>
      <c r="U8" s="3" t="s">
        <v>7</v>
      </c>
      <c r="V8" s="31" t="s">
        <v>5</v>
      </c>
      <c r="W8" s="27" t="s">
        <v>6</v>
      </c>
      <c r="X8" s="32" t="s">
        <v>7</v>
      </c>
      <c r="Y8" s="19" t="s">
        <v>5</v>
      </c>
      <c r="Z8" s="20" t="s">
        <v>6</v>
      </c>
      <c r="AA8" s="21" t="s">
        <v>7</v>
      </c>
      <c r="AB8" s="94"/>
      <c r="AE8" s="33"/>
    </row>
    <row r="9" spans="1:28" ht="15" customHeight="1">
      <c r="A9" s="17">
        <f>1</f>
        <v>1</v>
      </c>
      <c r="B9" s="9" t="s">
        <v>64</v>
      </c>
      <c r="C9" s="9" t="s">
        <v>29</v>
      </c>
      <c r="D9" s="9" t="s">
        <v>30</v>
      </c>
      <c r="E9" s="12" t="s">
        <v>65</v>
      </c>
      <c r="F9" s="54">
        <v>101</v>
      </c>
      <c r="G9" s="50">
        <v>0.022291666666666668</v>
      </c>
      <c r="H9" s="4">
        <f>SUM(G9*100)/F9</f>
        <v>0.022070957095709574</v>
      </c>
      <c r="I9" s="5">
        <v>1</v>
      </c>
      <c r="J9" s="145">
        <v>0.03888888888888889</v>
      </c>
      <c r="K9" s="146">
        <f aca="true" t="shared" si="0" ref="K9:K29">SUM(J9*100)/F9</f>
        <v>0.0385038503850385</v>
      </c>
      <c r="L9" s="143" t="s">
        <v>88</v>
      </c>
      <c r="M9" s="50">
        <v>0.014849537037037036</v>
      </c>
      <c r="N9" s="50">
        <f aca="true" t="shared" si="1" ref="N9:N29">SUM(M9*100)/F9</f>
        <v>0.014702511917858452</v>
      </c>
      <c r="O9" s="5">
        <v>1</v>
      </c>
      <c r="P9" s="145">
        <v>0.018148148148148146</v>
      </c>
      <c r="Q9" s="145">
        <f aca="true" t="shared" si="2" ref="Q9:Q29">SUM(P9*100)/F9</f>
        <v>0.017968463513017965</v>
      </c>
      <c r="R9" s="141">
        <v>1</v>
      </c>
      <c r="S9" s="50">
        <v>0.018206018518518517</v>
      </c>
      <c r="T9" s="50">
        <f aca="true" t="shared" si="3" ref="T9:T29">SUM(S9*100)/F9</f>
        <v>0.018025760909424274</v>
      </c>
      <c r="U9" s="5">
        <v>2</v>
      </c>
      <c r="V9" s="64"/>
      <c r="W9" s="64"/>
      <c r="X9" s="59"/>
      <c r="Y9" s="39"/>
      <c r="Z9" s="39"/>
      <c r="AA9" s="39"/>
      <c r="AB9" s="18">
        <f aca="true" t="shared" si="4" ref="AB9:AB29">SUM(I9,L9,O9,R9,U9,X9,AA9)</f>
        <v>5</v>
      </c>
    </row>
    <row r="10" spans="1:28" ht="15" customHeight="1">
      <c r="A10" s="16">
        <f aca="true" t="shared" si="5" ref="A10:A29">A9+1</f>
        <v>2</v>
      </c>
      <c r="B10" s="9" t="s">
        <v>32</v>
      </c>
      <c r="C10" s="9" t="s">
        <v>29</v>
      </c>
      <c r="D10" s="9" t="s">
        <v>30</v>
      </c>
      <c r="E10" s="12" t="s">
        <v>46</v>
      </c>
      <c r="F10" s="52">
        <v>101</v>
      </c>
      <c r="G10" s="50">
        <v>0.023761574074074074</v>
      </c>
      <c r="H10" s="4">
        <f>SUM(G10*100)/F10</f>
        <v>0.023526310964429777</v>
      </c>
      <c r="I10" s="6">
        <v>3</v>
      </c>
      <c r="J10" s="147">
        <v>0.040625</v>
      </c>
      <c r="K10" s="146">
        <f t="shared" si="0"/>
        <v>0.040222772277227724</v>
      </c>
      <c r="L10" s="142" t="s">
        <v>86</v>
      </c>
      <c r="M10" s="50">
        <v>0.015474537037037038</v>
      </c>
      <c r="N10" s="50">
        <f t="shared" si="1"/>
        <v>0.015321323799046573</v>
      </c>
      <c r="O10" s="6">
        <v>4</v>
      </c>
      <c r="P10" s="146">
        <v>0.018460648148148146</v>
      </c>
      <c r="Q10" s="145">
        <f t="shared" si="2"/>
        <v>0.018277869453612025</v>
      </c>
      <c r="R10" s="148">
        <v>3</v>
      </c>
      <c r="S10" s="13">
        <v>0.01954861111111111</v>
      </c>
      <c r="T10" s="50">
        <f t="shared" si="3"/>
        <v>0.019355060506050605</v>
      </c>
      <c r="U10" s="6">
        <v>4</v>
      </c>
      <c r="V10" s="60"/>
      <c r="W10" s="60"/>
      <c r="X10" s="61"/>
      <c r="Y10" s="13"/>
      <c r="Z10" s="13"/>
      <c r="AA10" s="6"/>
      <c r="AB10" s="18">
        <f t="shared" si="4"/>
        <v>14</v>
      </c>
    </row>
    <row r="11" spans="1:28" ht="15" customHeight="1">
      <c r="A11" s="16">
        <f t="shared" si="5"/>
        <v>3</v>
      </c>
      <c r="B11" s="9" t="s">
        <v>39</v>
      </c>
      <c r="C11" s="9" t="s">
        <v>29</v>
      </c>
      <c r="D11" s="9" t="s">
        <v>30</v>
      </c>
      <c r="E11" s="12" t="s">
        <v>48</v>
      </c>
      <c r="F11" s="52">
        <v>101</v>
      </c>
      <c r="G11" s="50"/>
      <c r="H11" s="4"/>
      <c r="I11" s="6" t="s">
        <v>95</v>
      </c>
      <c r="J11" s="149">
        <v>0.03943287037037037</v>
      </c>
      <c r="K11" s="146">
        <f t="shared" si="0"/>
        <v>0.039042445911257787</v>
      </c>
      <c r="L11" s="142">
        <v>5</v>
      </c>
      <c r="M11" s="50">
        <v>0.01511574074074074</v>
      </c>
      <c r="N11" s="50">
        <f t="shared" si="1"/>
        <v>0.014966079941327464</v>
      </c>
      <c r="O11" s="6">
        <v>3</v>
      </c>
      <c r="P11" s="150">
        <v>0.020578703703703703</v>
      </c>
      <c r="Q11" s="145">
        <f t="shared" si="2"/>
        <v>0.020374954162082872</v>
      </c>
      <c r="R11" s="148">
        <v>7</v>
      </c>
      <c r="S11" s="13">
        <v>0.018171296296296297</v>
      </c>
      <c r="T11" s="50">
        <f t="shared" si="3"/>
        <v>0.017991382471580494</v>
      </c>
      <c r="U11" s="6">
        <v>1</v>
      </c>
      <c r="V11" s="60"/>
      <c r="W11" s="60"/>
      <c r="X11" s="61"/>
      <c r="Y11" s="13"/>
      <c r="Z11" s="13"/>
      <c r="AA11" s="6"/>
      <c r="AB11" s="18">
        <f t="shared" si="4"/>
        <v>16</v>
      </c>
    </row>
    <row r="12" spans="1:28" ht="15" customHeight="1">
      <c r="A12" s="16">
        <f t="shared" si="5"/>
        <v>4</v>
      </c>
      <c r="B12" s="9" t="s">
        <v>79</v>
      </c>
      <c r="C12" s="9" t="s">
        <v>29</v>
      </c>
      <c r="D12" s="9" t="s">
        <v>30</v>
      </c>
      <c r="E12" s="5" t="s">
        <v>38</v>
      </c>
      <c r="F12" s="53">
        <v>101</v>
      </c>
      <c r="G12" s="50">
        <v>0.02398148148148148</v>
      </c>
      <c r="H12" s="4">
        <f>SUM(G12*100)/F12</f>
        <v>0.02374404107077374</v>
      </c>
      <c r="I12" s="5">
        <v>4</v>
      </c>
      <c r="J12" s="145">
        <v>0.03979166666666666</v>
      </c>
      <c r="K12" s="146">
        <f t="shared" si="0"/>
        <v>0.03939768976897689</v>
      </c>
      <c r="L12" s="143">
        <v>6</v>
      </c>
      <c r="M12" s="50">
        <v>0.015081018518518516</v>
      </c>
      <c r="N12" s="50">
        <f t="shared" si="1"/>
        <v>0.01493170150348368</v>
      </c>
      <c r="O12" s="5">
        <v>2</v>
      </c>
      <c r="P12" s="145">
        <v>0.019675925925925927</v>
      </c>
      <c r="Q12" s="145">
        <f t="shared" si="2"/>
        <v>0.01948111477814448</v>
      </c>
      <c r="R12" s="141">
        <v>5</v>
      </c>
      <c r="S12" s="50">
        <v>0.024212962962962964</v>
      </c>
      <c r="T12" s="50">
        <f t="shared" si="3"/>
        <v>0.02397323065639897</v>
      </c>
      <c r="U12" s="5" t="s">
        <v>97</v>
      </c>
      <c r="V12" s="64"/>
      <c r="W12" s="64"/>
      <c r="X12" s="59"/>
      <c r="Y12" s="39"/>
      <c r="Z12" s="39"/>
      <c r="AA12" s="39"/>
      <c r="AB12" s="18">
        <f t="shared" si="4"/>
        <v>17</v>
      </c>
    </row>
    <row r="13" spans="1:28" ht="15" customHeight="1">
      <c r="A13" s="16">
        <f t="shared" si="5"/>
        <v>5</v>
      </c>
      <c r="B13" s="9" t="s">
        <v>33</v>
      </c>
      <c r="C13" s="9" t="s">
        <v>29</v>
      </c>
      <c r="D13" s="9" t="s">
        <v>30</v>
      </c>
      <c r="E13" s="12" t="s">
        <v>34</v>
      </c>
      <c r="F13" s="52">
        <v>101</v>
      </c>
      <c r="G13" s="50">
        <v>0.026157407407407407</v>
      </c>
      <c r="H13" s="4">
        <f>SUM(G13*100)/F13</f>
        <v>0.025898423175650897</v>
      </c>
      <c r="I13" s="5" t="s">
        <v>93</v>
      </c>
      <c r="J13" s="149">
        <v>0.04092592592592593</v>
      </c>
      <c r="K13" s="146">
        <f t="shared" si="0"/>
        <v>0.04052071873854052</v>
      </c>
      <c r="L13" s="142">
        <v>8</v>
      </c>
      <c r="M13" s="50">
        <v>0.015925925925925927</v>
      </c>
      <c r="N13" s="50">
        <f t="shared" si="1"/>
        <v>0.015768243491015767</v>
      </c>
      <c r="O13" s="5">
        <v>5</v>
      </c>
      <c r="P13" s="146">
        <v>0.01834490740740741</v>
      </c>
      <c r="Q13" s="145">
        <f t="shared" si="2"/>
        <v>0.01816327466079942</v>
      </c>
      <c r="R13" s="151">
        <v>2</v>
      </c>
      <c r="S13" s="50">
        <v>0.01934027777777778</v>
      </c>
      <c r="T13" s="50">
        <f t="shared" si="3"/>
        <v>0.0191487898789879</v>
      </c>
      <c r="U13" s="5">
        <v>3</v>
      </c>
      <c r="V13" s="60"/>
      <c r="W13" s="60"/>
      <c r="X13" s="61"/>
      <c r="Y13" s="13"/>
      <c r="Z13" s="13"/>
      <c r="AA13" s="6"/>
      <c r="AB13" s="18">
        <f t="shared" si="4"/>
        <v>18</v>
      </c>
    </row>
    <row r="14" spans="1:28" ht="15" customHeight="1">
      <c r="A14" s="16">
        <f t="shared" si="5"/>
        <v>6</v>
      </c>
      <c r="B14" s="7" t="s">
        <v>24</v>
      </c>
      <c r="C14" s="7" t="s">
        <v>41</v>
      </c>
      <c r="D14" s="7" t="s">
        <v>52</v>
      </c>
      <c r="E14" s="10" t="s">
        <v>38</v>
      </c>
      <c r="F14" s="51">
        <v>94</v>
      </c>
      <c r="G14" s="4">
        <v>0.025486111111111112</v>
      </c>
      <c r="H14" s="4">
        <f>SUM(G14*100)/F14</f>
        <v>0.027112884160756502</v>
      </c>
      <c r="I14" s="6" t="s">
        <v>90</v>
      </c>
      <c r="J14" s="149">
        <v>0.032685185185185185</v>
      </c>
      <c r="K14" s="146">
        <f t="shared" si="0"/>
        <v>0.03477147360126084</v>
      </c>
      <c r="L14" s="142">
        <v>2</v>
      </c>
      <c r="M14" s="50">
        <v>0.014976851851851852</v>
      </c>
      <c r="N14" s="50">
        <f t="shared" si="1"/>
        <v>0.01593282111899133</v>
      </c>
      <c r="O14" s="6">
        <v>8</v>
      </c>
      <c r="P14" s="146">
        <v>0.018090277777777778</v>
      </c>
      <c r="Q14" s="145">
        <f t="shared" si="2"/>
        <v>0.019244976359338063</v>
      </c>
      <c r="R14" s="148">
        <v>4</v>
      </c>
      <c r="S14" s="13">
        <v>0.01851851851851852</v>
      </c>
      <c r="T14" s="50">
        <f t="shared" si="3"/>
        <v>0.019700551615445237</v>
      </c>
      <c r="U14" s="6">
        <v>6</v>
      </c>
      <c r="V14" s="60"/>
      <c r="W14" s="60"/>
      <c r="X14" s="61"/>
      <c r="Y14" s="13"/>
      <c r="Z14" s="13"/>
      <c r="AA14" s="6"/>
      <c r="AB14" s="18">
        <f t="shared" si="4"/>
        <v>20</v>
      </c>
    </row>
    <row r="15" spans="1:28" ht="15" customHeight="1">
      <c r="A15" s="16">
        <f t="shared" si="5"/>
        <v>7</v>
      </c>
      <c r="B15" s="7" t="s">
        <v>10</v>
      </c>
      <c r="C15" s="7" t="s">
        <v>11</v>
      </c>
      <c r="D15" s="7" t="s">
        <v>52</v>
      </c>
      <c r="E15" s="10" t="s">
        <v>31</v>
      </c>
      <c r="F15" s="51">
        <v>96</v>
      </c>
      <c r="G15" s="4">
        <v>0.02332175925925926</v>
      </c>
      <c r="H15" s="4">
        <f>SUM(G15*100)/F15</f>
        <v>0.024293499228395063</v>
      </c>
      <c r="I15" s="6">
        <v>5</v>
      </c>
      <c r="J15" s="149">
        <v>0.043645833333333335</v>
      </c>
      <c r="K15" s="146">
        <f t="shared" si="0"/>
        <v>0.04546440972222223</v>
      </c>
      <c r="L15" s="142" t="s">
        <v>94</v>
      </c>
      <c r="M15" s="50">
        <v>0.01513888888888889</v>
      </c>
      <c r="N15" s="50">
        <f t="shared" si="1"/>
        <v>0.015769675925925927</v>
      </c>
      <c r="O15" s="6">
        <v>6</v>
      </c>
      <c r="P15" s="146">
        <v>0.02003472222222222</v>
      </c>
      <c r="Q15" s="145">
        <f t="shared" si="2"/>
        <v>0.020869502314814815</v>
      </c>
      <c r="R15" s="148">
        <v>9</v>
      </c>
      <c r="S15" s="13">
        <v>0.019849537037037037</v>
      </c>
      <c r="T15" s="50">
        <f t="shared" si="3"/>
        <v>0.020676601080246913</v>
      </c>
      <c r="U15" s="6">
        <v>9</v>
      </c>
      <c r="V15" s="60"/>
      <c r="W15" s="60"/>
      <c r="X15" s="61"/>
      <c r="Y15" s="13"/>
      <c r="Z15" s="13"/>
      <c r="AA15" s="6"/>
      <c r="AB15" s="18">
        <f t="shared" si="4"/>
        <v>29</v>
      </c>
    </row>
    <row r="16" spans="1:28" ht="15" customHeight="1">
      <c r="A16" s="16">
        <f t="shared" si="5"/>
        <v>8</v>
      </c>
      <c r="B16" s="7" t="s">
        <v>13</v>
      </c>
      <c r="C16" s="7" t="s">
        <v>45</v>
      </c>
      <c r="D16" s="7" t="s">
        <v>52</v>
      </c>
      <c r="E16" s="10" t="s">
        <v>14</v>
      </c>
      <c r="F16" s="51">
        <v>91</v>
      </c>
      <c r="G16" s="4"/>
      <c r="H16" s="4"/>
      <c r="I16" s="6" t="s">
        <v>95</v>
      </c>
      <c r="J16" s="149">
        <v>0.031747685185185184</v>
      </c>
      <c r="K16" s="146">
        <f t="shared" si="0"/>
        <v>0.03488756613756614</v>
      </c>
      <c r="L16" s="142">
        <v>3</v>
      </c>
      <c r="M16" s="50">
        <v>0.014791666666666668</v>
      </c>
      <c r="N16" s="50">
        <f t="shared" si="1"/>
        <v>0.016254578754578756</v>
      </c>
      <c r="O16" s="6">
        <v>9</v>
      </c>
      <c r="P16" s="146">
        <v>0.01990740740740741</v>
      </c>
      <c r="Q16" s="145">
        <f t="shared" si="2"/>
        <v>0.021876271876271877</v>
      </c>
      <c r="R16" s="148">
        <v>10</v>
      </c>
      <c r="S16" s="13">
        <v>0.018298611111111113</v>
      </c>
      <c r="T16" s="50">
        <f t="shared" si="3"/>
        <v>0.02010836385836386</v>
      </c>
      <c r="U16" s="6">
        <v>8</v>
      </c>
      <c r="V16" s="60"/>
      <c r="W16" s="60"/>
      <c r="X16" s="61"/>
      <c r="Y16" s="13"/>
      <c r="Z16" s="13"/>
      <c r="AA16" s="6"/>
      <c r="AB16" s="18">
        <f t="shared" si="4"/>
        <v>30</v>
      </c>
    </row>
    <row r="17" spans="1:28" ht="15" customHeight="1">
      <c r="A17" s="16">
        <f t="shared" si="5"/>
        <v>9</v>
      </c>
      <c r="B17" s="9" t="s">
        <v>20</v>
      </c>
      <c r="C17" s="9" t="s">
        <v>21</v>
      </c>
      <c r="D17" s="9" t="s">
        <v>52</v>
      </c>
      <c r="E17" s="5" t="s">
        <v>9</v>
      </c>
      <c r="F17" s="58">
        <v>92</v>
      </c>
      <c r="G17" s="76">
        <v>0.023125</v>
      </c>
      <c r="H17" s="4">
        <f>SUM(G17*100)/F17</f>
        <v>0.025135869565217392</v>
      </c>
      <c r="I17" s="5">
        <v>6</v>
      </c>
      <c r="J17" s="50">
        <v>0.03953703703703703</v>
      </c>
      <c r="K17" s="146">
        <f t="shared" si="0"/>
        <v>0.04297504025764894</v>
      </c>
      <c r="L17" s="143">
        <v>9</v>
      </c>
      <c r="M17" s="50">
        <v>0.01528935185185185</v>
      </c>
      <c r="N17" s="50">
        <f t="shared" si="1"/>
        <v>0.016618860708534623</v>
      </c>
      <c r="O17" s="5">
        <v>10</v>
      </c>
      <c r="P17" s="145">
        <v>0.020520833333333332</v>
      </c>
      <c r="Q17" s="145">
        <f t="shared" si="2"/>
        <v>0.022305253623188404</v>
      </c>
      <c r="R17" s="141" t="s">
        <v>91</v>
      </c>
      <c r="S17" s="50">
        <v>0.020405092592592593</v>
      </c>
      <c r="T17" s="50">
        <f t="shared" si="3"/>
        <v>0.022179448470209338</v>
      </c>
      <c r="U17" s="5">
        <v>11</v>
      </c>
      <c r="V17" s="64"/>
      <c r="W17" s="64"/>
      <c r="X17" s="59"/>
      <c r="Y17" s="39"/>
      <c r="Z17" s="39"/>
      <c r="AA17" s="39"/>
      <c r="AB17" s="77">
        <f t="shared" si="4"/>
        <v>36</v>
      </c>
    </row>
    <row r="18" spans="1:28" ht="15" customHeight="1">
      <c r="A18" s="16">
        <f t="shared" si="5"/>
        <v>10</v>
      </c>
      <c r="B18" s="7" t="s">
        <v>27</v>
      </c>
      <c r="C18" s="7" t="s">
        <v>43</v>
      </c>
      <c r="D18" s="8" t="s">
        <v>52</v>
      </c>
      <c r="E18" s="10" t="s">
        <v>28</v>
      </c>
      <c r="F18" s="52">
        <v>94</v>
      </c>
      <c r="G18" s="4"/>
      <c r="H18" s="4"/>
      <c r="I18" s="6" t="s">
        <v>95</v>
      </c>
      <c r="J18" s="149">
        <v>0.032511574074074075</v>
      </c>
      <c r="K18" s="146">
        <f t="shared" si="0"/>
        <v>0.034586780929866036</v>
      </c>
      <c r="L18" s="142">
        <v>1</v>
      </c>
      <c r="M18" s="50"/>
      <c r="N18" s="50">
        <f t="shared" si="1"/>
        <v>0</v>
      </c>
      <c r="O18" s="6">
        <v>22</v>
      </c>
      <c r="P18" s="146">
        <v>0.018738425925925926</v>
      </c>
      <c r="Q18" s="145">
        <f t="shared" si="2"/>
        <v>0.019934495665878644</v>
      </c>
      <c r="R18" s="148">
        <v>6</v>
      </c>
      <c r="S18" s="13">
        <v>0.01994212962962963</v>
      </c>
      <c r="T18" s="50">
        <f t="shared" si="3"/>
        <v>0.021215031520882582</v>
      </c>
      <c r="U18" s="6">
        <v>10</v>
      </c>
      <c r="V18" s="60"/>
      <c r="W18" s="60"/>
      <c r="X18" s="61"/>
      <c r="Y18" s="13"/>
      <c r="Z18" s="13"/>
      <c r="AA18" s="6"/>
      <c r="AB18" s="18">
        <f t="shared" si="4"/>
        <v>39</v>
      </c>
    </row>
    <row r="19" spans="1:28" ht="15" customHeight="1">
      <c r="A19" s="16">
        <f t="shared" si="5"/>
        <v>11</v>
      </c>
      <c r="B19" s="9" t="s">
        <v>36</v>
      </c>
      <c r="C19" s="9" t="s">
        <v>29</v>
      </c>
      <c r="D19" s="9" t="s">
        <v>30</v>
      </c>
      <c r="E19" s="12" t="s">
        <v>12</v>
      </c>
      <c r="F19" s="52">
        <v>101</v>
      </c>
      <c r="G19" s="50"/>
      <c r="H19" s="4"/>
      <c r="I19" s="5" t="s">
        <v>95</v>
      </c>
      <c r="J19" s="149">
        <v>0.05378472222222222</v>
      </c>
      <c r="K19" s="146">
        <f t="shared" si="0"/>
        <v>0.053252200220022</v>
      </c>
      <c r="L19" s="144">
        <v>17</v>
      </c>
      <c r="M19" s="50">
        <v>0.019212962962962963</v>
      </c>
      <c r="N19" s="50">
        <f t="shared" si="1"/>
        <v>0.019022735606894024</v>
      </c>
      <c r="O19" s="5">
        <v>11</v>
      </c>
      <c r="P19" s="146">
        <v>0.020648148148148148</v>
      </c>
      <c r="Q19" s="145">
        <f t="shared" si="2"/>
        <v>0.020443711037770443</v>
      </c>
      <c r="R19" s="151">
        <v>8</v>
      </c>
      <c r="S19" s="50">
        <v>0.0196875</v>
      </c>
      <c r="T19" s="50">
        <f t="shared" si="3"/>
        <v>0.019492574257425743</v>
      </c>
      <c r="U19" s="5">
        <v>5</v>
      </c>
      <c r="V19" s="64"/>
      <c r="W19" s="64"/>
      <c r="X19" s="59"/>
      <c r="Y19" s="39"/>
      <c r="Z19" s="39"/>
      <c r="AA19" s="39"/>
      <c r="AB19" s="18">
        <f t="shared" si="4"/>
        <v>41</v>
      </c>
    </row>
    <row r="20" spans="1:28" ht="15" customHeight="1">
      <c r="A20" s="16">
        <f t="shared" si="5"/>
        <v>12</v>
      </c>
      <c r="B20" s="9" t="s">
        <v>59</v>
      </c>
      <c r="C20" s="9" t="s">
        <v>29</v>
      </c>
      <c r="D20" s="9" t="s">
        <v>30</v>
      </c>
      <c r="E20" s="12" t="s">
        <v>31</v>
      </c>
      <c r="F20" s="54">
        <v>101</v>
      </c>
      <c r="G20" s="50"/>
      <c r="H20" s="4"/>
      <c r="I20" s="5" t="s">
        <v>95</v>
      </c>
      <c r="J20" s="145">
        <v>0.04793981481481482</v>
      </c>
      <c r="K20" s="146">
        <f t="shared" si="0"/>
        <v>0.04746516318298497</v>
      </c>
      <c r="L20" s="143">
        <v>14</v>
      </c>
      <c r="M20" s="50">
        <v>0.016006944444444445</v>
      </c>
      <c r="N20" s="50">
        <f t="shared" si="1"/>
        <v>0.015848459845984597</v>
      </c>
      <c r="O20" s="5">
        <v>7</v>
      </c>
      <c r="P20" s="145">
        <v>0.023298611111111107</v>
      </c>
      <c r="Q20" s="145">
        <f t="shared" si="2"/>
        <v>0.023067931793179314</v>
      </c>
      <c r="R20" s="141">
        <v>13</v>
      </c>
      <c r="S20" s="50">
        <v>0.02008101851851852</v>
      </c>
      <c r="T20" s="50">
        <f t="shared" si="3"/>
        <v>0.019882196552988635</v>
      </c>
      <c r="U20" s="5">
        <v>7</v>
      </c>
      <c r="V20" s="63"/>
      <c r="W20" s="63"/>
      <c r="X20" s="62"/>
      <c r="Y20" s="23"/>
      <c r="Z20" s="23"/>
      <c r="AA20" s="23"/>
      <c r="AB20" s="18">
        <f t="shared" si="4"/>
        <v>41</v>
      </c>
    </row>
    <row r="21" spans="1:28" ht="18" customHeight="1">
      <c r="A21" s="16">
        <f t="shared" si="5"/>
        <v>13</v>
      </c>
      <c r="B21" s="7" t="s">
        <v>22</v>
      </c>
      <c r="C21" s="7" t="s">
        <v>23</v>
      </c>
      <c r="D21" s="7" t="s">
        <v>47</v>
      </c>
      <c r="E21" s="10" t="s">
        <v>47</v>
      </c>
      <c r="F21" s="51">
        <v>112</v>
      </c>
      <c r="G21" s="4">
        <v>0.02900462962962963</v>
      </c>
      <c r="H21" s="4">
        <f>SUM(G21*100)/F21</f>
        <v>0.025896990740740738</v>
      </c>
      <c r="I21" s="6">
        <v>7</v>
      </c>
      <c r="J21" s="149">
        <v>0.054004629629629625</v>
      </c>
      <c r="K21" s="146">
        <f t="shared" si="0"/>
        <v>0.04821841931216931</v>
      </c>
      <c r="L21" s="142">
        <v>15</v>
      </c>
      <c r="M21" s="50"/>
      <c r="N21" s="50">
        <f t="shared" si="1"/>
        <v>0</v>
      </c>
      <c r="O21" s="6" t="s">
        <v>95</v>
      </c>
      <c r="P21" s="146">
        <v>0.025474537037037035</v>
      </c>
      <c r="Q21" s="145">
        <f t="shared" si="2"/>
        <v>0.022745122354497355</v>
      </c>
      <c r="R21" s="148">
        <v>12</v>
      </c>
      <c r="S21" s="13">
        <v>0.02549768518518519</v>
      </c>
      <c r="T21" s="50">
        <f t="shared" si="3"/>
        <v>0.02276579034391535</v>
      </c>
      <c r="U21" s="6">
        <v>12</v>
      </c>
      <c r="V21" s="60"/>
      <c r="W21" s="60"/>
      <c r="X21" s="61"/>
      <c r="Y21" s="13"/>
      <c r="Z21" s="13"/>
      <c r="AA21" s="6"/>
      <c r="AB21" s="18">
        <f t="shared" si="4"/>
        <v>46</v>
      </c>
    </row>
    <row r="22" spans="1:28" ht="15" customHeight="1">
      <c r="A22" s="16">
        <f t="shared" si="5"/>
        <v>14</v>
      </c>
      <c r="B22" s="7" t="s">
        <v>15</v>
      </c>
      <c r="C22" s="7" t="s">
        <v>53</v>
      </c>
      <c r="D22" s="7" t="s">
        <v>52</v>
      </c>
      <c r="E22" s="10" t="s">
        <v>16</v>
      </c>
      <c r="F22" s="51">
        <v>107</v>
      </c>
      <c r="G22" s="4">
        <v>0.031331018518518515</v>
      </c>
      <c r="H22" s="4">
        <f>SUM(G22*100)/F22</f>
        <v>0.029281325718241605</v>
      </c>
      <c r="I22" s="6">
        <v>10</v>
      </c>
      <c r="J22" s="149">
        <v>0.06025462962962963</v>
      </c>
      <c r="K22" s="146">
        <f t="shared" si="0"/>
        <v>0.056312737971616476</v>
      </c>
      <c r="L22" s="142" t="s">
        <v>96</v>
      </c>
      <c r="M22" s="50">
        <v>0.02082175925925926</v>
      </c>
      <c r="N22" s="50">
        <f t="shared" si="1"/>
        <v>0.019459588092765663</v>
      </c>
      <c r="O22" s="5">
        <v>12</v>
      </c>
      <c r="P22" s="146">
        <v>0.02711805555555555</v>
      </c>
      <c r="Q22" s="145">
        <f t="shared" si="2"/>
        <v>0.025343977154724816</v>
      </c>
      <c r="R22" s="148">
        <v>14</v>
      </c>
      <c r="S22" s="50">
        <v>0.02665509259259259</v>
      </c>
      <c r="T22" s="50">
        <f t="shared" si="3"/>
        <v>0.02491130148840429</v>
      </c>
      <c r="U22" s="5">
        <v>14</v>
      </c>
      <c r="V22" s="63"/>
      <c r="W22" s="60"/>
      <c r="X22" s="62"/>
      <c r="Y22" s="22"/>
      <c r="Z22" s="13"/>
      <c r="AA22" s="23"/>
      <c r="AB22" s="18">
        <f t="shared" si="4"/>
        <v>50</v>
      </c>
    </row>
    <row r="23" spans="1:28" ht="15" customHeight="1">
      <c r="A23" s="16">
        <f t="shared" si="5"/>
        <v>15</v>
      </c>
      <c r="B23" s="7" t="s">
        <v>25</v>
      </c>
      <c r="C23" s="7" t="s">
        <v>26</v>
      </c>
      <c r="D23" s="7" t="s">
        <v>50</v>
      </c>
      <c r="E23" s="10" t="s">
        <v>51</v>
      </c>
      <c r="F23" s="51">
        <v>101</v>
      </c>
      <c r="G23" s="4">
        <v>0.023680555555555555</v>
      </c>
      <c r="H23" s="4">
        <f>SUM(G23*100)/F23</f>
        <v>0.023446094609460944</v>
      </c>
      <c r="I23" s="6">
        <v>2</v>
      </c>
      <c r="J23" s="149">
        <v>0.044236111111111115</v>
      </c>
      <c r="K23" s="146">
        <f t="shared" si="0"/>
        <v>0.043798129812981305</v>
      </c>
      <c r="L23" s="142">
        <v>10</v>
      </c>
      <c r="M23" s="50"/>
      <c r="N23" s="50">
        <f t="shared" si="1"/>
        <v>0</v>
      </c>
      <c r="O23" s="6" t="s">
        <v>95</v>
      </c>
      <c r="P23" s="146"/>
      <c r="Q23" s="145">
        <f t="shared" si="2"/>
        <v>0</v>
      </c>
      <c r="R23" s="148">
        <v>22</v>
      </c>
      <c r="S23" s="13"/>
      <c r="T23" s="50">
        <f t="shared" si="3"/>
        <v>0</v>
      </c>
      <c r="U23" s="6">
        <v>22</v>
      </c>
      <c r="V23" s="60"/>
      <c r="W23" s="60"/>
      <c r="X23" s="61"/>
      <c r="Y23" s="13"/>
      <c r="Z23" s="13"/>
      <c r="AA23" s="6"/>
      <c r="AB23" s="18">
        <f t="shared" si="4"/>
        <v>56</v>
      </c>
    </row>
    <row r="24" spans="1:28" ht="15">
      <c r="A24" s="16">
        <f t="shared" si="5"/>
        <v>16</v>
      </c>
      <c r="B24" s="9" t="s">
        <v>54</v>
      </c>
      <c r="C24" s="5" t="s">
        <v>55</v>
      </c>
      <c r="D24" s="9" t="s">
        <v>50</v>
      </c>
      <c r="E24" s="12" t="s">
        <v>56</v>
      </c>
      <c r="F24" s="52">
        <v>101</v>
      </c>
      <c r="G24" s="50"/>
      <c r="H24" s="4"/>
      <c r="I24" s="5" t="s">
        <v>95</v>
      </c>
      <c r="J24" s="147">
        <v>0.05743055555555556</v>
      </c>
      <c r="K24" s="146">
        <f t="shared" si="0"/>
        <v>0.056861936193619365</v>
      </c>
      <c r="L24" s="144">
        <v>20</v>
      </c>
      <c r="M24" s="50">
        <v>0.026805555555555555</v>
      </c>
      <c r="N24" s="50">
        <f t="shared" si="1"/>
        <v>0.026540154015401538</v>
      </c>
      <c r="O24" s="5">
        <v>14</v>
      </c>
      <c r="P24" s="150">
        <v>0.027395833333333338</v>
      </c>
      <c r="Q24" s="145">
        <f t="shared" si="2"/>
        <v>0.02712458745874588</v>
      </c>
      <c r="R24" s="151">
        <v>15</v>
      </c>
      <c r="S24" s="50">
        <v>0.02517361111111111</v>
      </c>
      <c r="T24" s="50">
        <f t="shared" si="3"/>
        <v>0.024924367436743672</v>
      </c>
      <c r="U24" s="5">
        <v>15</v>
      </c>
      <c r="V24" s="63"/>
      <c r="W24" s="63"/>
      <c r="X24" s="62"/>
      <c r="Y24" s="5"/>
      <c r="Z24" s="5"/>
      <c r="AA24" s="14"/>
      <c r="AB24" s="18">
        <f t="shared" si="4"/>
        <v>64</v>
      </c>
    </row>
    <row r="25" spans="1:28" ht="15" customHeight="1">
      <c r="A25" s="16">
        <f t="shared" si="5"/>
        <v>17</v>
      </c>
      <c r="B25" s="9" t="s">
        <v>57</v>
      </c>
      <c r="C25" s="9" t="s">
        <v>29</v>
      </c>
      <c r="D25" s="9" t="s">
        <v>58</v>
      </c>
      <c r="E25" s="5">
        <v>63075</v>
      </c>
      <c r="F25" s="53">
        <v>130</v>
      </c>
      <c r="G25" s="50"/>
      <c r="H25" s="4"/>
      <c r="I25" s="5" t="s">
        <v>95</v>
      </c>
      <c r="J25" s="145">
        <v>0.06359953703703704</v>
      </c>
      <c r="K25" s="146">
        <f t="shared" si="0"/>
        <v>0.0489227207977208</v>
      </c>
      <c r="L25" s="143">
        <v>16</v>
      </c>
      <c r="M25" s="50">
        <v>0.030428240740740742</v>
      </c>
      <c r="N25" s="50">
        <f t="shared" si="1"/>
        <v>0.023406339031339034</v>
      </c>
      <c r="O25" s="5">
        <v>13</v>
      </c>
      <c r="P25" s="145"/>
      <c r="Q25" s="145">
        <f t="shared" si="2"/>
        <v>0</v>
      </c>
      <c r="R25" s="141">
        <v>22</v>
      </c>
      <c r="S25" s="50"/>
      <c r="T25" s="50">
        <f t="shared" si="3"/>
        <v>0</v>
      </c>
      <c r="U25" s="5">
        <v>22</v>
      </c>
      <c r="V25" s="64"/>
      <c r="W25" s="64"/>
      <c r="X25" s="59"/>
      <c r="Y25" s="39"/>
      <c r="Z25" s="39"/>
      <c r="AA25" s="39"/>
      <c r="AB25" s="18">
        <f t="shared" si="4"/>
        <v>73</v>
      </c>
    </row>
    <row r="26" spans="1:28" ht="15" customHeight="1">
      <c r="A26" s="16">
        <f t="shared" si="5"/>
        <v>18</v>
      </c>
      <c r="B26" s="9" t="s">
        <v>61</v>
      </c>
      <c r="C26" s="42" t="s">
        <v>62</v>
      </c>
      <c r="D26" s="9" t="s">
        <v>50</v>
      </c>
      <c r="E26" s="12" t="s">
        <v>63</v>
      </c>
      <c r="F26" s="54">
        <v>101</v>
      </c>
      <c r="G26" s="50"/>
      <c r="H26" s="4"/>
      <c r="I26" s="5" t="s">
        <v>95</v>
      </c>
      <c r="J26" s="145">
        <v>0.04567129629629629</v>
      </c>
      <c r="K26" s="146">
        <f t="shared" si="0"/>
        <v>0.04521910524385772</v>
      </c>
      <c r="L26" s="143">
        <v>11</v>
      </c>
      <c r="M26" s="50"/>
      <c r="N26" s="50">
        <f t="shared" si="1"/>
        <v>0</v>
      </c>
      <c r="O26" s="5">
        <v>22</v>
      </c>
      <c r="P26" s="145"/>
      <c r="Q26" s="145">
        <f t="shared" si="2"/>
        <v>0</v>
      </c>
      <c r="R26" s="141">
        <v>22</v>
      </c>
      <c r="S26" s="50"/>
      <c r="T26" s="50">
        <f t="shared" si="3"/>
        <v>0</v>
      </c>
      <c r="U26" s="5">
        <v>22</v>
      </c>
      <c r="V26" s="64"/>
      <c r="W26" s="64"/>
      <c r="X26" s="59"/>
      <c r="Y26" s="39"/>
      <c r="Z26" s="39"/>
      <c r="AA26" s="39"/>
      <c r="AB26" s="18">
        <f t="shared" si="4"/>
        <v>77</v>
      </c>
    </row>
    <row r="27" spans="1:28" ht="15" customHeight="1">
      <c r="A27" s="16">
        <f t="shared" si="5"/>
        <v>19</v>
      </c>
      <c r="B27" s="7" t="s">
        <v>18</v>
      </c>
      <c r="C27" s="7" t="s">
        <v>60</v>
      </c>
      <c r="D27" s="7" t="s">
        <v>8</v>
      </c>
      <c r="E27" s="10" t="s">
        <v>44</v>
      </c>
      <c r="F27" s="51">
        <v>114</v>
      </c>
      <c r="G27" s="4"/>
      <c r="H27" s="4"/>
      <c r="I27" s="6" t="s">
        <v>95</v>
      </c>
      <c r="J27" s="149">
        <v>0.05296296296296296</v>
      </c>
      <c r="K27" s="146">
        <f t="shared" si="0"/>
        <v>0.04645873944119558</v>
      </c>
      <c r="L27" s="142">
        <v>13</v>
      </c>
      <c r="M27" s="50"/>
      <c r="N27" s="50">
        <f t="shared" si="1"/>
        <v>0</v>
      </c>
      <c r="O27" s="6">
        <v>22</v>
      </c>
      <c r="P27" s="146"/>
      <c r="Q27" s="145">
        <f t="shared" si="2"/>
        <v>0</v>
      </c>
      <c r="R27" s="148">
        <v>22</v>
      </c>
      <c r="S27" s="13"/>
      <c r="T27" s="50">
        <f t="shared" si="3"/>
        <v>0</v>
      </c>
      <c r="U27" s="6">
        <v>22</v>
      </c>
      <c r="V27" s="60"/>
      <c r="W27" s="60"/>
      <c r="X27" s="61"/>
      <c r="Y27" s="13"/>
      <c r="Z27" s="13"/>
      <c r="AA27" s="6"/>
      <c r="AB27" s="18">
        <f t="shared" si="4"/>
        <v>79</v>
      </c>
    </row>
    <row r="28" spans="1:28" ht="15" customHeight="1">
      <c r="A28" s="16">
        <f t="shared" si="5"/>
        <v>20</v>
      </c>
      <c r="B28" s="9" t="s">
        <v>35</v>
      </c>
      <c r="C28" s="9" t="s">
        <v>29</v>
      </c>
      <c r="D28" s="9" t="s">
        <v>30</v>
      </c>
      <c r="E28" s="12" t="s">
        <v>49</v>
      </c>
      <c r="F28" s="52">
        <v>101</v>
      </c>
      <c r="G28" s="50"/>
      <c r="H28" s="4"/>
      <c r="I28" s="5" t="s">
        <v>95</v>
      </c>
      <c r="J28" s="149">
        <v>0.05592592592592593</v>
      </c>
      <c r="K28" s="146">
        <f t="shared" si="0"/>
        <v>0.05537220388705537</v>
      </c>
      <c r="L28" s="144">
        <v>18</v>
      </c>
      <c r="M28" s="50"/>
      <c r="N28" s="50">
        <f t="shared" si="1"/>
        <v>0</v>
      </c>
      <c r="O28" s="5">
        <v>22</v>
      </c>
      <c r="P28" s="146"/>
      <c r="Q28" s="145">
        <f t="shared" si="2"/>
        <v>0</v>
      </c>
      <c r="R28" s="151">
        <v>22</v>
      </c>
      <c r="S28" s="50"/>
      <c r="T28" s="50">
        <f t="shared" si="3"/>
        <v>0</v>
      </c>
      <c r="U28" s="5">
        <v>22</v>
      </c>
      <c r="V28" s="63"/>
      <c r="W28" s="60"/>
      <c r="X28" s="62"/>
      <c r="Y28" s="22"/>
      <c r="Z28" s="13"/>
      <c r="AA28" s="23"/>
      <c r="AB28" s="18">
        <f t="shared" si="4"/>
        <v>84</v>
      </c>
    </row>
    <row r="29" spans="1:28" ht="15" customHeight="1">
      <c r="A29" s="16">
        <f t="shared" si="5"/>
        <v>21</v>
      </c>
      <c r="B29" s="9" t="s">
        <v>17</v>
      </c>
      <c r="C29" s="9" t="s">
        <v>29</v>
      </c>
      <c r="D29" s="9" t="s">
        <v>19</v>
      </c>
      <c r="E29" s="5">
        <v>505</v>
      </c>
      <c r="F29" s="53">
        <v>120</v>
      </c>
      <c r="G29" s="50"/>
      <c r="H29" s="4"/>
      <c r="I29" s="5" t="s">
        <v>95</v>
      </c>
      <c r="J29" s="145"/>
      <c r="K29" s="146">
        <f t="shared" si="0"/>
        <v>0</v>
      </c>
      <c r="L29" s="143">
        <v>22</v>
      </c>
      <c r="M29" s="50"/>
      <c r="N29" s="50">
        <f t="shared" si="1"/>
        <v>0</v>
      </c>
      <c r="O29" s="5">
        <v>22</v>
      </c>
      <c r="P29" s="145"/>
      <c r="Q29" s="145">
        <f t="shared" si="2"/>
        <v>0</v>
      </c>
      <c r="R29" s="141">
        <v>22</v>
      </c>
      <c r="S29" s="50"/>
      <c r="T29" s="50">
        <f t="shared" si="3"/>
        <v>0</v>
      </c>
      <c r="U29" s="5">
        <v>22</v>
      </c>
      <c r="V29" s="64"/>
      <c r="W29" s="64"/>
      <c r="X29" s="59"/>
      <c r="Y29" s="39"/>
      <c r="Z29" s="39"/>
      <c r="AA29" s="39"/>
      <c r="AB29" s="18">
        <f t="shared" si="4"/>
        <v>88</v>
      </c>
    </row>
    <row r="31" spans="1:21" ht="14.25">
      <c r="A31" s="67"/>
      <c r="B31" s="78"/>
      <c r="C31" s="78"/>
      <c r="D31" s="78"/>
      <c r="E31" s="79"/>
      <c r="F31" s="82"/>
      <c r="G31" s="83"/>
      <c r="H31" s="84"/>
      <c r="I31" s="85"/>
      <c r="J31" s="86"/>
      <c r="K31" s="87"/>
      <c r="L31" s="82"/>
      <c r="M31" s="88"/>
      <c r="N31" s="88"/>
      <c r="O31" s="89"/>
      <c r="P31" s="88"/>
      <c r="Q31" s="88"/>
      <c r="R31" s="89"/>
      <c r="S31" s="88"/>
      <c r="T31" s="80"/>
      <c r="U31" s="81"/>
    </row>
    <row r="32" spans="1:21" ht="12.7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</row>
  </sheetData>
  <sheetProtection/>
  <mergeCells count="17">
    <mergeCell ref="A1:AB1"/>
    <mergeCell ref="A3:AB4"/>
    <mergeCell ref="A5:AB6"/>
    <mergeCell ref="A7:A8"/>
    <mergeCell ref="B7:B8"/>
    <mergeCell ref="C7:C8"/>
    <mergeCell ref="D7:D8"/>
    <mergeCell ref="E7:E8"/>
    <mergeCell ref="F7:F8"/>
    <mergeCell ref="G7:I7"/>
    <mergeCell ref="V7:X7"/>
    <mergeCell ref="AB7:AB8"/>
    <mergeCell ref="K7:L7"/>
    <mergeCell ref="M7:O7"/>
    <mergeCell ref="P7:R7"/>
    <mergeCell ref="S7:U7"/>
    <mergeCell ref="Y7:AA7"/>
  </mergeCells>
  <printOptions/>
  <pageMargins left="0.7874015748031497" right="0.7874015748031497" top="0.53" bottom="0.984251968503937" header="0.7086614173228347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6">
      <selection activeCell="A1" sqref="A1:R29"/>
    </sheetView>
  </sheetViews>
  <sheetFormatPr defaultColWidth="9.140625" defaultRowHeight="12.75"/>
  <cols>
    <col min="1" max="1" width="5.421875" style="0" customWidth="1"/>
    <col min="2" max="2" width="22.140625" style="0" customWidth="1"/>
    <col min="3" max="3" width="21.140625" style="0" customWidth="1"/>
    <col min="4" max="4" width="14.421875" style="0" customWidth="1"/>
    <col min="5" max="5" width="16.00390625" style="0" customWidth="1"/>
    <col min="6" max="6" width="0.13671875" style="0" customWidth="1"/>
    <col min="7" max="7" width="6.28125" style="0" customWidth="1"/>
    <col min="8" max="9" width="8.8515625" style="0" hidden="1" customWidth="1"/>
    <col min="10" max="10" width="0.2890625" style="0" hidden="1" customWidth="1"/>
    <col min="11" max="11" width="6.28125" style="0" customWidth="1"/>
    <col min="12" max="12" width="0.13671875" style="0" hidden="1" customWidth="1"/>
    <col min="13" max="13" width="5.7109375" style="0" customWidth="1"/>
    <col min="14" max="14" width="0.13671875" style="0" customWidth="1"/>
    <col min="15" max="15" width="5.28125" style="0" customWidth="1"/>
    <col min="16" max="16" width="0.13671875" style="0" customWidth="1"/>
    <col min="17" max="17" width="5.7109375" style="0" customWidth="1"/>
    <col min="18" max="18" width="8.8515625" style="0" customWidth="1"/>
  </cols>
  <sheetData>
    <row r="1" spans="1:18" ht="23.25" customHeight="1">
      <c r="A1" s="104" t="s">
        <v>78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ht="13.5" hidden="1" thickBot="1"/>
    <row r="3" spans="1:18" ht="12.75">
      <c r="A3" s="129" t="s">
        <v>40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28"/>
      <c r="M3" s="128"/>
      <c r="N3" s="128"/>
      <c r="O3" s="128"/>
      <c r="P3" s="128"/>
      <c r="Q3" s="128"/>
      <c r="R3" s="128"/>
    </row>
    <row r="4" spans="1:18" ht="12.75">
      <c r="A4" s="129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28"/>
      <c r="M4" s="128"/>
      <c r="N4" s="128"/>
      <c r="O4" s="128"/>
      <c r="P4" s="128"/>
      <c r="Q4" s="128"/>
      <c r="R4" s="128"/>
    </row>
    <row r="5" spans="1:18" ht="12.75">
      <c r="A5" s="131" t="s">
        <v>80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28"/>
      <c r="M5" s="128"/>
      <c r="N5" s="128"/>
      <c r="O5" s="128"/>
      <c r="P5" s="128"/>
      <c r="Q5" s="128"/>
      <c r="R5" s="128"/>
    </row>
    <row r="6" spans="1:18" ht="12.75">
      <c r="A6" s="131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28"/>
      <c r="M6" s="128"/>
      <c r="N6" s="128"/>
      <c r="O6" s="128"/>
      <c r="P6" s="128"/>
      <c r="Q6" s="128"/>
      <c r="R6" s="128"/>
    </row>
    <row r="7" spans="1:18" ht="14.25" customHeight="1">
      <c r="A7" s="134" t="s">
        <v>0</v>
      </c>
      <c r="B7" s="116" t="s">
        <v>1</v>
      </c>
      <c r="C7" s="116" t="s">
        <v>2</v>
      </c>
      <c r="D7" s="118" t="s">
        <v>37</v>
      </c>
      <c r="E7" s="126" t="s">
        <v>3</v>
      </c>
      <c r="F7" s="133">
        <v>1</v>
      </c>
      <c r="G7" s="127"/>
      <c r="H7" s="30"/>
      <c r="I7" s="133">
        <v>2</v>
      </c>
      <c r="J7" s="127"/>
      <c r="K7" s="127"/>
      <c r="L7" s="127">
        <v>3</v>
      </c>
      <c r="M7" s="127"/>
      <c r="N7" s="127">
        <v>4</v>
      </c>
      <c r="O7" s="127"/>
      <c r="P7" s="127">
        <v>5</v>
      </c>
      <c r="Q7" s="127"/>
      <c r="R7" s="39" t="s">
        <v>68</v>
      </c>
    </row>
    <row r="8" spans="1:18" ht="44.25" customHeight="1">
      <c r="A8" s="134"/>
      <c r="B8" s="116"/>
      <c r="C8" s="116"/>
      <c r="D8" s="118"/>
      <c r="E8" s="126"/>
      <c r="F8" s="2" t="s">
        <v>66</v>
      </c>
      <c r="G8" s="47" t="s">
        <v>7</v>
      </c>
      <c r="H8" s="56" t="s">
        <v>5</v>
      </c>
      <c r="I8" s="46" t="s">
        <v>5</v>
      </c>
      <c r="J8" s="2" t="s">
        <v>66</v>
      </c>
      <c r="K8" s="47" t="s">
        <v>7</v>
      </c>
      <c r="L8" s="47" t="s">
        <v>66</v>
      </c>
      <c r="M8" s="47" t="s">
        <v>7</v>
      </c>
      <c r="N8" s="47" t="s">
        <v>66</v>
      </c>
      <c r="O8" s="47" t="s">
        <v>7</v>
      </c>
      <c r="P8" s="47" t="s">
        <v>66</v>
      </c>
      <c r="Q8" s="47" t="s">
        <v>7</v>
      </c>
      <c r="R8" s="39"/>
    </row>
    <row r="9" spans="1:18" ht="15" customHeight="1">
      <c r="A9" s="17">
        <f>1</f>
        <v>1</v>
      </c>
      <c r="B9" s="9" t="s">
        <v>64</v>
      </c>
      <c r="C9" s="9" t="s">
        <v>29</v>
      </c>
      <c r="D9" s="9" t="s">
        <v>30</v>
      </c>
      <c r="E9" s="12" t="s">
        <v>65</v>
      </c>
      <c r="F9" s="36">
        <v>1</v>
      </c>
      <c r="G9" s="23">
        <v>1</v>
      </c>
      <c r="H9" s="152"/>
      <c r="I9" s="55"/>
      <c r="J9" s="42">
        <v>4</v>
      </c>
      <c r="K9" s="5" t="s">
        <v>88</v>
      </c>
      <c r="L9" s="5">
        <v>2</v>
      </c>
      <c r="M9" s="5">
        <v>2</v>
      </c>
      <c r="N9" s="5">
        <v>2</v>
      </c>
      <c r="O9" s="5">
        <v>2</v>
      </c>
      <c r="P9" s="5">
        <v>2</v>
      </c>
      <c r="Q9" s="5">
        <v>2</v>
      </c>
      <c r="R9" s="42">
        <v>7</v>
      </c>
    </row>
    <row r="10" spans="1:18" ht="15" customHeight="1">
      <c r="A10" s="16">
        <f>A9+1</f>
        <v>2</v>
      </c>
      <c r="B10" s="7" t="s">
        <v>24</v>
      </c>
      <c r="C10" s="7" t="s">
        <v>41</v>
      </c>
      <c r="D10" s="7" t="s">
        <v>52</v>
      </c>
      <c r="E10" s="10" t="s">
        <v>38</v>
      </c>
      <c r="F10" s="35">
        <v>7</v>
      </c>
      <c r="G10" s="6" t="s">
        <v>86</v>
      </c>
      <c r="H10" s="43">
        <v>0.015972222222222224</v>
      </c>
      <c r="I10" s="11"/>
      <c r="J10" s="38">
        <v>3</v>
      </c>
      <c r="K10" s="6">
        <f>J10</f>
        <v>3</v>
      </c>
      <c r="L10" s="6">
        <v>3</v>
      </c>
      <c r="M10" s="6">
        <v>3</v>
      </c>
      <c r="N10" s="6">
        <v>1</v>
      </c>
      <c r="O10" s="6">
        <v>1</v>
      </c>
      <c r="P10" s="6">
        <v>4</v>
      </c>
      <c r="Q10" s="6">
        <v>4</v>
      </c>
      <c r="R10" s="42">
        <v>11</v>
      </c>
    </row>
    <row r="11" spans="1:18" ht="15" customHeight="1">
      <c r="A11" s="16">
        <f aca="true" t="shared" si="0" ref="A11:A26">A10+1</f>
        <v>3</v>
      </c>
      <c r="B11" s="7" t="s">
        <v>13</v>
      </c>
      <c r="C11" s="7" t="s">
        <v>45</v>
      </c>
      <c r="D11" s="7" t="s">
        <v>52</v>
      </c>
      <c r="E11" s="10" t="s">
        <v>14</v>
      </c>
      <c r="F11" s="35" t="s">
        <v>67</v>
      </c>
      <c r="G11" s="6" t="s">
        <v>95</v>
      </c>
      <c r="H11" s="43">
        <v>0.01726851851851852</v>
      </c>
      <c r="I11" s="11"/>
      <c r="J11" s="38">
        <v>1</v>
      </c>
      <c r="K11" s="6">
        <f>J11</f>
        <v>1</v>
      </c>
      <c r="L11" s="6">
        <v>1</v>
      </c>
      <c r="M11" s="6">
        <v>1</v>
      </c>
      <c r="N11" s="6">
        <v>7</v>
      </c>
      <c r="O11" s="6">
        <v>7</v>
      </c>
      <c r="P11" s="6">
        <v>3</v>
      </c>
      <c r="Q11" s="6">
        <v>3</v>
      </c>
      <c r="R11" s="42">
        <v>12</v>
      </c>
    </row>
    <row r="12" spans="1:18" ht="15" customHeight="1">
      <c r="A12" s="16">
        <f t="shared" si="0"/>
        <v>4</v>
      </c>
      <c r="B12" s="9" t="s">
        <v>39</v>
      </c>
      <c r="C12" s="9" t="s">
        <v>29</v>
      </c>
      <c r="D12" s="9" t="s">
        <v>30</v>
      </c>
      <c r="E12" s="12" t="s">
        <v>48</v>
      </c>
      <c r="F12" s="35" t="s">
        <v>67</v>
      </c>
      <c r="G12" s="6" t="s">
        <v>95</v>
      </c>
      <c r="H12" s="43"/>
      <c r="I12" s="11"/>
      <c r="J12" s="38">
        <v>5</v>
      </c>
      <c r="K12" s="6">
        <f>J12</f>
        <v>5</v>
      </c>
      <c r="L12" s="6">
        <v>5</v>
      </c>
      <c r="M12" s="66">
        <v>5</v>
      </c>
      <c r="N12" s="6">
        <v>10</v>
      </c>
      <c r="O12" s="6">
        <v>10</v>
      </c>
      <c r="P12" s="6">
        <v>1</v>
      </c>
      <c r="Q12" s="6">
        <v>1</v>
      </c>
      <c r="R12" s="42">
        <v>21</v>
      </c>
    </row>
    <row r="13" spans="1:18" ht="15" customHeight="1">
      <c r="A13" s="16">
        <f t="shared" si="0"/>
        <v>5</v>
      </c>
      <c r="B13" s="9" t="s">
        <v>32</v>
      </c>
      <c r="C13" s="9" t="s">
        <v>29</v>
      </c>
      <c r="D13" s="9" t="s">
        <v>30</v>
      </c>
      <c r="E13" s="12" t="s">
        <v>46</v>
      </c>
      <c r="F13" s="35">
        <v>5</v>
      </c>
      <c r="G13" s="6">
        <v>5</v>
      </c>
      <c r="H13" s="44">
        <v>0.019131944444444444</v>
      </c>
      <c r="I13" s="11"/>
      <c r="J13" s="38">
        <v>8</v>
      </c>
      <c r="K13" s="6" t="s">
        <v>93</v>
      </c>
      <c r="L13" s="6">
        <v>8</v>
      </c>
      <c r="M13" s="6">
        <v>8</v>
      </c>
      <c r="N13" s="6">
        <v>4</v>
      </c>
      <c r="O13" s="6">
        <v>4</v>
      </c>
      <c r="P13" s="6">
        <v>6</v>
      </c>
      <c r="Q13" s="6">
        <v>6</v>
      </c>
      <c r="R13" s="42">
        <v>23</v>
      </c>
    </row>
    <row r="14" spans="1:18" ht="15" customHeight="1">
      <c r="A14" s="16">
        <f t="shared" si="0"/>
        <v>6</v>
      </c>
      <c r="B14" s="9" t="s">
        <v>79</v>
      </c>
      <c r="C14" s="9" t="s">
        <v>29</v>
      </c>
      <c r="D14" s="9" t="s">
        <v>30</v>
      </c>
      <c r="E14" s="5" t="s">
        <v>38</v>
      </c>
      <c r="F14" s="36">
        <v>6</v>
      </c>
      <c r="G14" s="23">
        <v>6</v>
      </c>
      <c r="H14" s="152"/>
      <c r="I14" s="55"/>
      <c r="J14" s="38">
        <v>7</v>
      </c>
      <c r="K14" s="5">
        <v>7</v>
      </c>
      <c r="L14" s="5">
        <v>4</v>
      </c>
      <c r="M14" s="5">
        <v>4</v>
      </c>
      <c r="N14" s="5">
        <v>6</v>
      </c>
      <c r="O14" s="5">
        <v>6</v>
      </c>
      <c r="P14" s="5">
        <v>12</v>
      </c>
      <c r="Q14" s="5" t="s">
        <v>94</v>
      </c>
      <c r="R14" s="42">
        <v>23</v>
      </c>
    </row>
    <row r="15" spans="1:18" ht="15" customHeight="1">
      <c r="A15" s="16">
        <f t="shared" si="0"/>
        <v>7</v>
      </c>
      <c r="B15" s="7" t="s">
        <v>20</v>
      </c>
      <c r="C15" s="7" t="s">
        <v>21</v>
      </c>
      <c r="D15" s="7" t="s">
        <v>52</v>
      </c>
      <c r="E15" s="10" t="s">
        <v>9</v>
      </c>
      <c r="F15" s="35">
        <v>2</v>
      </c>
      <c r="G15" s="6">
        <v>2</v>
      </c>
      <c r="H15" s="43">
        <v>0.017627314814814814</v>
      </c>
      <c r="I15" s="11"/>
      <c r="J15" s="38">
        <v>6</v>
      </c>
      <c r="K15" s="6">
        <f>J15</f>
        <v>6</v>
      </c>
      <c r="L15" s="6">
        <v>7</v>
      </c>
      <c r="M15" s="6">
        <v>7</v>
      </c>
      <c r="N15" s="6">
        <v>9</v>
      </c>
      <c r="O15" s="6">
        <v>9</v>
      </c>
      <c r="P15" s="6">
        <v>11</v>
      </c>
      <c r="Q15" s="6" t="s">
        <v>91</v>
      </c>
      <c r="R15" s="42">
        <v>24</v>
      </c>
    </row>
    <row r="16" spans="1:18" ht="15" customHeight="1">
      <c r="A16" s="16">
        <f t="shared" si="0"/>
        <v>8</v>
      </c>
      <c r="B16" s="9" t="s">
        <v>33</v>
      </c>
      <c r="C16" s="9" t="s">
        <v>29</v>
      </c>
      <c r="D16" s="9" t="s">
        <v>30</v>
      </c>
      <c r="E16" s="12" t="s">
        <v>34</v>
      </c>
      <c r="F16" s="36">
        <v>8</v>
      </c>
      <c r="G16" s="5">
        <v>8</v>
      </c>
      <c r="H16" s="43">
        <v>0.02207175925925926</v>
      </c>
      <c r="I16" s="11"/>
      <c r="J16" s="38">
        <v>9</v>
      </c>
      <c r="K16" s="6" t="s">
        <v>90</v>
      </c>
      <c r="L16" s="6">
        <v>9</v>
      </c>
      <c r="M16" s="6">
        <v>9</v>
      </c>
      <c r="N16" s="6">
        <v>3</v>
      </c>
      <c r="O16" s="6">
        <v>3</v>
      </c>
      <c r="P16" s="6">
        <v>5</v>
      </c>
      <c r="Q16" s="6">
        <v>5</v>
      </c>
      <c r="R16" s="42">
        <v>25</v>
      </c>
    </row>
    <row r="17" spans="1:18" ht="15" customHeight="1">
      <c r="A17" s="16">
        <f t="shared" si="0"/>
        <v>9</v>
      </c>
      <c r="B17" s="7" t="s">
        <v>10</v>
      </c>
      <c r="C17" s="7" t="s">
        <v>11</v>
      </c>
      <c r="D17" s="7" t="s">
        <v>52</v>
      </c>
      <c r="E17" s="10" t="s">
        <v>31</v>
      </c>
      <c r="F17" s="35">
        <v>3</v>
      </c>
      <c r="G17" s="6">
        <v>3</v>
      </c>
      <c r="H17" s="43">
        <v>0.017627314814814814</v>
      </c>
      <c r="I17" s="11"/>
      <c r="J17" s="38">
        <v>10</v>
      </c>
      <c r="K17" s="6" t="s">
        <v>92</v>
      </c>
      <c r="L17" s="6">
        <v>6</v>
      </c>
      <c r="M17" s="55">
        <v>6</v>
      </c>
      <c r="N17" s="6">
        <v>8</v>
      </c>
      <c r="O17" s="6">
        <v>8</v>
      </c>
      <c r="P17" s="6">
        <v>8</v>
      </c>
      <c r="Q17" s="6">
        <v>8</v>
      </c>
      <c r="R17" s="42">
        <v>25</v>
      </c>
    </row>
    <row r="18" spans="1:18" ht="15" customHeight="1">
      <c r="A18" s="16">
        <f t="shared" si="0"/>
        <v>10</v>
      </c>
      <c r="B18" s="7" t="s">
        <v>27</v>
      </c>
      <c r="C18" s="7" t="s">
        <v>43</v>
      </c>
      <c r="D18" s="8" t="s">
        <v>52</v>
      </c>
      <c r="E18" s="10" t="s">
        <v>28</v>
      </c>
      <c r="F18" s="35" t="s">
        <v>67</v>
      </c>
      <c r="G18" s="6" t="s">
        <v>95</v>
      </c>
      <c r="H18" s="43">
        <v>0.017708333333333333</v>
      </c>
      <c r="I18" s="11"/>
      <c r="J18" s="38">
        <v>2</v>
      </c>
      <c r="K18" s="6">
        <f>J18</f>
        <v>2</v>
      </c>
      <c r="L18" s="6" t="s">
        <v>67</v>
      </c>
      <c r="M18" s="6">
        <v>22</v>
      </c>
      <c r="N18" s="6">
        <v>5</v>
      </c>
      <c r="O18" s="6">
        <v>5</v>
      </c>
      <c r="P18" s="6">
        <v>9</v>
      </c>
      <c r="Q18" s="6">
        <v>9</v>
      </c>
      <c r="R18" s="42">
        <v>38</v>
      </c>
    </row>
    <row r="19" spans="1:18" ht="15" customHeight="1">
      <c r="A19" s="16">
        <f t="shared" si="0"/>
        <v>11</v>
      </c>
      <c r="B19" s="9" t="s">
        <v>36</v>
      </c>
      <c r="C19" s="9" t="s">
        <v>29</v>
      </c>
      <c r="D19" s="9" t="s">
        <v>30</v>
      </c>
      <c r="E19" s="12" t="s">
        <v>12</v>
      </c>
      <c r="F19" s="36" t="s">
        <v>67</v>
      </c>
      <c r="G19" s="5" t="s">
        <v>95</v>
      </c>
      <c r="H19" s="43"/>
      <c r="I19" s="5"/>
      <c r="J19" s="38">
        <v>15</v>
      </c>
      <c r="K19" s="6">
        <f>J19</f>
        <v>15</v>
      </c>
      <c r="L19" s="6">
        <v>11</v>
      </c>
      <c r="M19" s="6">
        <v>11</v>
      </c>
      <c r="N19" s="6">
        <v>11</v>
      </c>
      <c r="O19" s="6">
        <v>11</v>
      </c>
      <c r="P19" s="6">
        <v>7</v>
      </c>
      <c r="Q19" s="6">
        <v>7</v>
      </c>
      <c r="R19" s="42">
        <v>44</v>
      </c>
    </row>
    <row r="20" spans="1:18" ht="15" customHeight="1">
      <c r="A20" s="16">
        <f t="shared" si="0"/>
        <v>12</v>
      </c>
      <c r="B20" s="9" t="s">
        <v>59</v>
      </c>
      <c r="C20" s="9" t="s">
        <v>29</v>
      </c>
      <c r="D20" s="9" t="s">
        <v>30</v>
      </c>
      <c r="E20" s="12" t="s">
        <v>31</v>
      </c>
      <c r="F20" s="40" t="s">
        <v>67</v>
      </c>
      <c r="G20" s="23" t="s">
        <v>95</v>
      </c>
      <c r="H20" s="152"/>
      <c r="I20" s="55"/>
      <c r="J20" s="38">
        <v>13</v>
      </c>
      <c r="K20" s="6">
        <f>J20</f>
        <v>13</v>
      </c>
      <c r="L20" s="6">
        <v>10</v>
      </c>
      <c r="M20" s="6">
        <v>10</v>
      </c>
      <c r="N20" s="6">
        <v>12</v>
      </c>
      <c r="O20" s="6">
        <v>12</v>
      </c>
      <c r="P20" s="6">
        <v>10</v>
      </c>
      <c r="Q20" s="6">
        <v>10</v>
      </c>
      <c r="R20" s="42">
        <v>45</v>
      </c>
    </row>
    <row r="21" spans="1:18" ht="15" customHeight="1">
      <c r="A21" s="16">
        <f t="shared" si="0"/>
        <v>13</v>
      </c>
      <c r="B21" s="7" t="s">
        <v>15</v>
      </c>
      <c r="C21" s="7" t="s">
        <v>53</v>
      </c>
      <c r="D21" s="7" t="s">
        <v>52</v>
      </c>
      <c r="E21" s="10" t="s">
        <v>16</v>
      </c>
      <c r="F21" s="36">
        <v>10</v>
      </c>
      <c r="G21" s="6">
        <v>10</v>
      </c>
      <c r="H21" s="43">
        <v>0.023125</v>
      </c>
      <c r="I21" s="11"/>
      <c r="J21" s="38">
        <v>19</v>
      </c>
      <c r="K21" s="6" t="s">
        <v>96</v>
      </c>
      <c r="L21" s="6">
        <v>12</v>
      </c>
      <c r="M21" s="6">
        <v>12</v>
      </c>
      <c r="N21" s="6">
        <v>14</v>
      </c>
      <c r="O21" s="6">
        <v>14</v>
      </c>
      <c r="P21" s="6">
        <v>15</v>
      </c>
      <c r="Q21" s="6">
        <v>15</v>
      </c>
      <c r="R21" s="42">
        <v>51</v>
      </c>
    </row>
    <row r="22" spans="1:18" ht="15" customHeight="1">
      <c r="A22" s="16">
        <f t="shared" si="0"/>
        <v>14</v>
      </c>
      <c r="B22" s="7" t="s">
        <v>22</v>
      </c>
      <c r="C22" s="7" t="s">
        <v>23</v>
      </c>
      <c r="D22" s="7" t="s">
        <v>47</v>
      </c>
      <c r="E22" s="10" t="s">
        <v>47</v>
      </c>
      <c r="F22" s="35">
        <v>9</v>
      </c>
      <c r="G22" s="6">
        <v>9</v>
      </c>
      <c r="H22" s="43">
        <v>0.02153935185185185</v>
      </c>
      <c r="I22" s="11"/>
      <c r="J22" s="38">
        <v>16</v>
      </c>
      <c r="K22" s="6">
        <f>J22</f>
        <v>16</v>
      </c>
      <c r="L22" s="6" t="s">
        <v>67</v>
      </c>
      <c r="M22" s="6" t="s">
        <v>95</v>
      </c>
      <c r="N22" s="6">
        <v>13</v>
      </c>
      <c r="O22" s="6">
        <v>13</v>
      </c>
      <c r="P22" s="6">
        <v>14</v>
      </c>
      <c r="Q22" s="6">
        <v>14</v>
      </c>
      <c r="R22" s="42">
        <v>52</v>
      </c>
    </row>
    <row r="23" spans="1:18" ht="15" customHeight="1">
      <c r="A23" s="16">
        <f t="shared" si="0"/>
        <v>15</v>
      </c>
      <c r="B23" s="7" t="s">
        <v>25</v>
      </c>
      <c r="C23" s="7" t="s">
        <v>26</v>
      </c>
      <c r="D23" s="7" t="s">
        <v>50</v>
      </c>
      <c r="E23" s="10" t="s">
        <v>51</v>
      </c>
      <c r="F23" s="35">
        <v>4</v>
      </c>
      <c r="G23" s="6">
        <v>4</v>
      </c>
      <c r="H23" s="43">
        <v>0.018738425925925926</v>
      </c>
      <c r="I23" s="11"/>
      <c r="J23" s="38">
        <v>11</v>
      </c>
      <c r="K23" s="6">
        <f>J23</f>
        <v>11</v>
      </c>
      <c r="L23" s="6" t="s">
        <v>67</v>
      </c>
      <c r="M23" s="6" t="s">
        <v>95</v>
      </c>
      <c r="N23" s="6" t="s">
        <v>67</v>
      </c>
      <c r="O23" s="6">
        <v>22</v>
      </c>
      <c r="P23" s="6" t="s">
        <v>67</v>
      </c>
      <c r="Q23" s="6">
        <v>22</v>
      </c>
      <c r="R23" s="42">
        <v>59</v>
      </c>
    </row>
    <row r="24" spans="1:18" ht="15" customHeight="1">
      <c r="A24" s="16">
        <f t="shared" si="0"/>
        <v>16</v>
      </c>
      <c r="B24" s="9" t="s">
        <v>54</v>
      </c>
      <c r="C24" s="5" t="s">
        <v>55</v>
      </c>
      <c r="D24" s="9" t="s">
        <v>50</v>
      </c>
      <c r="E24" s="12" t="s">
        <v>56</v>
      </c>
      <c r="F24" s="36" t="s">
        <v>67</v>
      </c>
      <c r="G24" s="5" t="s">
        <v>95</v>
      </c>
      <c r="H24" s="45"/>
      <c r="I24" s="5"/>
      <c r="J24" s="38">
        <v>18</v>
      </c>
      <c r="K24" s="6">
        <f>J24</f>
        <v>18</v>
      </c>
      <c r="L24" s="6">
        <v>13</v>
      </c>
      <c r="M24" s="6">
        <v>13</v>
      </c>
      <c r="N24" s="6">
        <v>15</v>
      </c>
      <c r="O24" s="6">
        <v>15</v>
      </c>
      <c r="P24" s="6">
        <v>13</v>
      </c>
      <c r="Q24" s="6">
        <v>13</v>
      </c>
      <c r="R24" s="42">
        <v>59</v>
      </c>
    </row>
    <row r="25" spans="1:18" ht="15" customHeight="1">
      <c r="A25" s="16">
        <f t="shared" si="0"/>
        <v>17</v>
      </c>
      <c r="B25" s="9" t="s">
        <v>57</v>
      </c>
      <c r="C25" s="9" t="s">
        <v>29</v>
      </c>
      <c r="D25" s="9" t="s">
        <v>58</v>
      </c>
      <c r="E25" s="5">
        <v>63075</v>
      </c>
      <c r="F25" s="40" t="s">
        <v>67</v>
      </c>
      <c r="G25" s="23" t="s">
        <v>95</v>
      </c>
      <c r="H25" s="152"/>
      <c r="I25" s="55"/>
      <c r="J25" s="41">
        <v>20</v>
      </c>
      <c r="K25" s="6">
        <f>J25</f>
        <v>20</v>
      </c>
      <c r="L25" s="6">
        <v>14</v>
      </c>
      <c r="M25" s="6">
        <v>13</v>
      </c>
      <c r="N25" s="6" t="s">
        <v>67</v>
      </c>
      <c r="O25" s="6">
        <v>22</v>
      </c>
      <c r="P25" s="6" t="s">
        <v>67</v>
      </c>
      <c r="Q25" s="6">
        <v>22</v>
      </c>
      <c r="R25" s="42">
        <v>77</v>
      </c>
    </row>
    <row r="26" spans="1:18" ht="15" customHeight="1">
      <c r="A26" s="16">
        <f t="shared" si="0"/>
        <v>18</v>
      </c>
      <c r="B26" s="9" t="s">
        <v>61</v>
      </c>
      <c r="C26" s="42" t="s">
        <v>62</v>
      </c>
      <c r="D26" s="9" t="s">
        <v>50</v>
      </c>
      <c r="E26" s="12" t="s">
        <v>63</v>
      </c>
      <c r="F26" s="40" t="s">
        <v>67</v>
      </c>
      <c r="G26" s="23">
        <v>22</v>
      </c>
      <c r="H26" s="152"/>
      <c r="I26" s="55"/>
      <c r="J26" s="38">
        <v>12</v>
      </c>
      <c r="K26" s="5">
        <v>12</v>
      </c>
      <c r="L26" s="5" t="s">
        <v>67</v>
      </c>
      <c r="M26" s="5" t="s">
        <v>95</v>
      </c>
      <c r="N26" s="5" t="s">
        <v>67</v>
      </c>
      <c r="O26" s="5">
        <v>22</v>
      </c>
      <c r="P26" s="5" t="s">
        <v>67</v>
      </c>
      <c r="Q26" s="5">
        <v>22</v>
      </c>
      <c r="R26" s="42">
        <v>78</v>
      </c>
    </row>
    <row r="27" spans="1:18" ht="15" customHeight="1">
      <c r="A27" s="16">
        <f>A26+1</f>
        <v>19</v>
      </c>
      <c r="B27" s="7" t="s">
        <v>18</v>
      </c>
      <c r="C27" s="7" t="s">
        <v>60</v>
      </c>
      <c r="D27" s="7" t="s">
        <v>8</v>
      </c>
      <c r="E27" s="10" t="s">
        <v>44</v>
      </c>
      <c r="F27" s="35" t="s">
        <v>67</v>
      </c>
      <c r="G27" s="6" t="s">
        <v>95</v>
      </c>
      <c r="H27" s="43">
        <v>0.020752314814814814</v>
      </c>
      <c r="I27" s="11"/>
      <c r="J27" s="38">
        <v>14</v>
      </c>
      <c r="K27" s="6">
        <f>J27</f>
        <v>14</v>
      </c>
      <c r="L27" s="6" t="s">
        <v>67</v>
      </c>
      <c r="M27" s="6">
        <v>22</v>
      </c>
      <c r="N27" s="6" t="s">
        <v>67</v>
      </c>
      <c r="O27" s="6">
        <v>22</v>
      </c>
      <c r="P27" s="6" t="s">
        <v>67</v>
      </c>
      <c r="Q27" s="6">
        <v>22</v>
      </c>
      <c r="R27" s="42">
        <v>80</v>
      </c>
    </row>
    <row r="28" spans="1:18" ht="15" customHeight="1">
      <c r="A28" s="16">
        <f>A27+1</f>
        <v>20</v>
      </c>
      <c r="B28" s="9" t="s">
        <v>35</v>
      </c>
      <c r="C28" s="9" t="s">
        <v>29</v>
      </c>
      <c r="D28" s="9" t="s">
        <v>30</v>
      </c>
      <c r="E28" s="12" t="s">
        <v>49</v>
      </c>
      <c r="F28" s="36" t="s">
        <v>67</v>
      </c>
      <c r="G28" s="5" t="s">
        <v>95</v>
      </c>
      <c r="H28" s="43"/>
      <c r="I28" s="5"/>
      <c r="J28" s="38">
        <v>17</v>
      </c>
      <c r="K28" s="6">
        <f>J28</f>
        <v>17</v>
      </c>
      <c r="L28" s="6" t="s">
        <v>67</v>
      </c>
      <c r="M28" s="6">
        <v>22</v>
      </c>
      <c r="N28" s="6" t="s">
        <v>67</v>
      </c>
      <c r="O28" s="6">
        <v>22</v>
      </c>
      <c r="P28" s="6" t="s">
        <v>67</v>
      </c>
      <c r="Q28" s="6">
        <v>22</v>
      </c>
      <c r="R28" s="42">
        <v>83</v>
      </c>
    </row>
    <row r="29" spans="1:18" ht="15" customHeight="1">
      <c r="A29" s="16">
        <f>A28+1</f>
        <v>21</v>
      </c>
      <c r="B29" s="9" t="s">
        <v>17</v>
      </c>
      <c r="C29" s="9" t="s">
        <v>29</v>
      </c>
      <c r="D29" s="9" t="s">
        <v>19</v>
      </c>
      <c r="E29" s="5">
        <v>505</v>
      </c>
      <c r="F29" s="40" t="s">
        <v>67</v>
      </c>
      <c r="G29" s="23" t="s">
        <v>95</v>
      </c>
      <c r="H29" s="152"/>
      <c r="I29" s="55"/>
      <c r="J29" s="38" t="s">
        <v>67</v>
      </c>
      <c r="K29" s="5">
        <v>22</v>
      </c>
      <c r="L29" s="5" t="s">
        <v>67</v>
      </c>
      <c r="M29" s="5">
        <v>22</v>
      </c>
      <c r="N29" s="5" t="s">
        <v>67</v>
      </c>
      <c r="O29" s="5">
        <v>22</v>
      </c>
      <c r="P29" s="5" t="s">
        <v>67</v>
      </c>
      <c r="Q29" s="5">
        <v>22</v>
      </c>
      <c r="R29" s="42">
        <v>88</v>
      </c>
    </row>
    <row r="30" ht="12.75">
      <c r="E30" s="34"/>
    </row>
    <row r="33" spans="2:18" ht="12.75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</row>
    <row r="34" spans="2:18" ht="14.25">
      <c r="B34" s="69"/>
      <c r="C34" s="69"/>
      <c r="D34" s="69"/>
      <c r="E34" s="70"/>
      <c r="F34" s="71"/>
      <c r="G34" s="72"/>
      <c r="H34" s="73"/>
      <c r="I34" s="74"/>
      <c r="J34" s="75"/>
      <c r="K34" s="72"/>
      <c r="L34" s="72"/>
      <c r="M34" s="67"/>
      <c r="N34" s="72"/>
      <c r="O34" s="72"/>
      <c r="P34" s="72"/>
      <c r="Q34" s="72"/>
      <c r="R34" s="65"/>
    </row>
  </sheetData>
  <sheetProtection/>
  <mergeCells count="13">
    <mergeCell ref="N7:O7"/>
    <mergeCell ref="P7:Q7"/>
    <mergeCell ref="A1:R1"/>
    <mergeCell ref="A3:R4"/>
    <mergeCell ref="A5:R6"/>
    <mergeCell ref="L7:M7"/>
    <mergeCell ref="F7:G7"/>
    <mergeCell ref="I7:K7"/>
    <mergeCell ref="A7:A8"/>
    <mergeCell ref="B7:B8"/>
    <mergeCell ref="C7:C8"/>
    <mergeCell ref="D7:D8"/>
    <mergeCell ref="E7:E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17"/>
  <sheetViews>
    <sheetView zoomScalePageLayoutView="0" workbookViewId="0" topLeftCell="A1">
      <selection activeCell="Q16" sqref="A3:Q16"/>
    </sheetView>
  </sheetViews>
  <sheetFormatPr defaultColWidth="9.140625" defaultRowHeight="12.75"/>
  <cols>
    <col min="1" max="1" width="5.421875" style="0" customWidth="1"/>
    <col min="2" max="2" width="22.140625" style="0" customWidth="1"/>
    <col min="3" max="3" width="12.140625" style="0" customWidth="1"/>
    <col min="4" max="4" width="16.00390625" style="0" customWidth="1"/>
    <col min="5" max="5" width="8.8515625" style="0" hidden="1" customWidth="1"/>
    <col min="6" max="6" width="8.8515625" style="0" customWidth="1"/>
    <col min="7" max="9" width="8.8515625" style="0" hidden="1" customWidth="1"/>
    <col min="10" max="10" width="8.57421875" style="0" customWidth="1"/>
    <col min="11" max="11" width="8.57421875" style="0" hidden="1" customWidth="1"/>
    <col min="12" max="12" width="8.57421875" style="0" customWidth="1"/>
    <col min="13" max="13" width="8.57421875" style="0" hidden="1" customWidth="1"/>
    <col min="14" max="14" width="8.57421875" style="0" customWidth="1"/>
    <col min="15" max="15" width="8.57421875" style="0" hidden="1" customWidth="1"/>
    <col min="16" max="16" width="8.57421875" style="0" customWidth="1"/>
    <col min="17" max="17" width="8.8515625" style="0" customWidth="1"/>
  </cols>
  <sheetData>
    <row r="1" ht="6" customHeight="1"/>
    <row r="2" ht="13.5" hidden="1" thickBot="1"/>
    <row r="3" spans="1:17" ht="12.75">
      <c r="A3" s="129" t="s">
        <v>40</v>
      </c>
      <c r="B3" s="130"/>
      <c r="C3" s="130"/>
      <c r="D3" s="130"/>
      <c r="E3" s="130"/>
      <c r="F3" s="130"/>
      <c r="G3" s="130"/>
      <c r="H3" s="130"/>
      <c r="I3" s="130"/>
      <c r="J3" s="130"/>
      <c r="K3" s="128"/>
      <c r="L3" s="128"/>
      <c r="M3" s="128"/>
      <c r="N3" s="128"/>
      <c r="O3" s="128"/>
      <c r="P3" s="128"/>
      <c r="Q3" s="128"/>
    </row>
    <row r="4" spans="1:17" ht="12.75">
      <c r="A4" s="129"/>
      <c r="B4" s="130"/>
      <c r="C4" s="130"/>
      <c r="D4" s="130"/>
      <c r="E4" s="130"/>
      <c r="F4" s="130"/>
      <c r="G4" s="130"/>
      <c r="H4" s="130"/>
      <c r="I4" s="130"/>
      <c r="J4" s="130"/>
      <c r="K4" s="128"/>
      <c r="L4" s="128"/>
      <c r="M4" s="128"/>
      <c r="N4" s="128"/>
      <c r="O4" s="128"/>
      <c r="P4" s="128"/>
      <c r="Q4" s="128"/>
    </row>
    <row r="5" spans="1:17" ht="12.75">
      <c r="A5" s="135" t="s">
        <v>80</v>
      </c>
      <c r="B5" s="136"/>
      <c r="C5" s="136"/>
      <c r="D5" s="136"/>
      <c r="E5" s="136"/>
      <c r="F5" s="136"/>
      <c r="G5" s="136"/>
      <c r="H5" s="136"/>
      <c r="I5" s="136"/>
      <c r="J5" s="136"/>
      <c r="K5" s="128"/>
      <c r="L5" s="128"/>
      <c r="M5" s="128"/>
      <c r="N5" s="128"/>
      <c r="O5" s="128"/>
      <c r="P5" s="128"/>
      <c r="Q5" s="128"/>
    </row>
    <row r="6" spans="1:17" ht="13.5" thickBot="1">
      <c r="A6" s="135"/>
      <c r="B6" s="136"/>
      <c r="C6" s="136"/>
      <c r="D6" s="136"/>
      <c r="E6" s="136"/>
      <c r="F6" s="136"/>
      <c r="G6" s="136"/>
      <c r="H6" s="136"/>
      <c r="I6" s="136"/>
      <c r="J6" s="136"/>
      <c r="K6" s="128"/>
      <c r="L6" s="128"/>
      <c r="M6" s="128"/>
      <c r="N6" s="128"/>
      <c r="O6" s="128"/>
      <c r="P6" s="128"/>
      <c r="Q6" s="128"/>
    </row>
    <row r="7" spans="1:17" ht="14.25" customHeight="1">
      <c r="A7" s="137" t="s">
        <v>0</v>
      </c>
      <c r="B7" s="138" t="s">
        <v>1</v>
      </c>
      <c r="C7" s="139" t="s">
        <v>37</v>
      </c>
      <c r="D7" s="140" t="s">
        <v>3</v>
      </c>
      <c r="E7" s="133">
        <v>1</v>
      </c>
      <c r="F7" s="127"/>
      <c r="G7" s="30"/>
      <c r="H7" s="133">
        <v>2</v>
      </c>
      <c r="I7" s="127"/>
      <c r="J7" s="127"/>
      <c r="K7" s="127">
        <v>3</v>
      </c>
      <c r="L7" s="127"/>
      <c r="M7" s="127">
        <v>4</v>
      </c>
      <c r="N7" s="127"/>
      <c r="O7" s="127">
        <v>5</v>
      </c>
      <c r="P7" s="127"/>
      <c r="Q7" s="39"/>
    </row>
    <row r="8" spans="1:17" ht="54">
      <c r="A8" s="113"/>
      <c r="B8" s="115"/>
      <c r="C8" s="117"/>
      <c r="D8" s="119"/>
      <c r="E8" s="2" t="s">
        <v>66</v>
      </c>
      <c r="F8" s="47" t="s">
        <v>7</v>
      </c>
      <c r="G8" s="56" t="s">
        <v>5</v>
      </c>
      <c r="H8" s="46" t="s">
        <v>5</v>
      </c>
      <c r="I8" s="2" t="s">
        <v>66</v>
      </c>
      <c r="J8" s="47" t="s">
        <v>7</v>
      </c>
      <c r="K8" s="2" t="s">
        <v>66</v>
      </c>
      <c r="L8" s="47" t="s">
        <v>7</v>
      </c>
      <c r="M8" s="2" t="s">
        <v>66</v>
      </c>
      <c r="N8" s="47" t="s">
        <v>7</v>
      </c>
      <c r="O8" s="2" t="s">
        <v>66</v>
      </c>
      <c r="P8" s="47" t="s">
        <v>7</v>
      </c>
      <c r="Q8" s="42" t="s">
        <v>69</v>
      </c>
    </row>
    <row r="9" spans="1:17" ht="15" customHeight="1">
      <c r="A9" s="16">
        <f>1</f>
        <v>1</v>
      </c>
      <c r="B9" s="9" t="s">
        <v>64</v>
      </c>
      <c r="C9" s="9" t="s">
        <v>30</v>
      </c>
      <c r="D9" s="12" t="s">
        <v>65</v>
      </c>
      <c r="E9" s="36">
        <v>1</v>
      </c>
      <c r="F9" s="5">
        <v>1</v>
      </c>
      <c r="G9" s="39"/>
      <c r="H9" s="39"/>
      <c r="I9" s="38">
        <v>1</v>
      </c>
      <c r="J9" s="49">
        <v>1</v>
      </c>
      <c r="K9" s="49">
        <v>1</v>
      </c>
      <c r="L9" s="49">
        <v>1</v>
      </c>
      <c r="M9" s="49">
        <v>1</v>
      </c>
      <c r="N9" s="49">
        <v>1</v>
      </c>
      <c r="O9" s="49">
        <v>2</v>
      </c>
      <c r="P9" s="49" t="s">
        <v>89</v>
      </c>
      <c r="Q9" s="42">
        <v>4</v>
      </c>
    </row>
    <row r="10" spans="1:17" ht="15" customHeight="1">
      <c r="A10" s="16">
        <f>A9+1</f>
        <v>2</v>
      </c>
      <c r="B10" s="9" t="s">
        <v>39</v>
      </c>
      <c r="C10" s="9" t="s">
        <v>30</v>
      </c>
      <c r="D10" s="12" t="s">
        <v>48</v>
      </c>
      <c r="E10" s="35" t="s">
        <v>67</v>
      </c>
      <c r="F10" s="6" t="s">
        <v>90</v>
      </c>
      <c r="G10" s="29"/>
      <c r="H10" s="11"/>
      <c r="I10" s="38">
        <v>2</v>
      </c>
      <c r="J10" s="48">
        <v>2</v>
      </c>
      <c r="K10" s="48">
        <v>3</v>
      </c>
      <c r="L10" s="48">
        <v>3</v>
      </c>
      <c r="M10" s="48">
        <v>5</v>
      </c>
      <c r="N10" s="48">
        <v>5</v>
      </c>
      <c r="O10" s="48">
        <v>1</v>
      </c>
      <c r="P10" s="48">
        <v>1</v>
      </c>
      <c r="Q10" s="42">
        <v>11</v>
      </c>
    </row>
    <row r="11" spans="1:17" ht="15" customHeight="1">
      <c r="A11" s="16">
        <f>A10+1</f>
        <v>3</v>
      </c>
      <c r="B11" s="9" t="s">
        <v>79</v>
      </c>
      <c r="C11" s="9" t="s">
        <v>30</v>
      </c>
      <c r="D11" s="5" t="s">
        <v>38</v>
      </c>
      <c r="E11" s="36">
        <v>3</v>
      </c>
      <c r="F11" s="5">
        <v>3</v>
      </c>
      <c r="G11" s="39"/>
      <c r="H11" s="39"/>
      <c r="I11" s="38">
        <v>3</v>
      </c>
      <c r="J11" s="49">
        <v>3</v>
      </c>
      <c r="K11" s="49">
        <v>2</v>
      </c>
      <c r="L11" s="49">
        <v>2</v>
      </c>
      <c r="M11" s="49">
        <v>4</v>
      </c>
      <c r="N11" s="49">
        <v>4</v>
      </c>
      <c r="O11" s="49">
        <v>7</v>
      </c>
      <c r="P11" s="49" t="s">
        <v>86</v>
      </c>
      <c r="Q11" s="42">
        <v>12</v>
      </c>
    </row>
    <row r="12" spans="1:17" ht="15" customHeight="1">
      <c r="A12" s="16">
        <f>A11+1</f>
        <v>4</v>
      </c>
      <c r="B12" s="9" t="s">
        <v>32</v>
      </c>
      <c r="C12" s="9" t="s">
        <v>30</v>
      </c>
      <c r="D12" s="12" t="s">
        <v>46</v>
      </c>
      <c r="E12" s="35">
        <v>2</v>
      </c>
      <c r="F12" s="6">
        <v>2</v>
      </c>
      <c r="G12" s="24">
        <v>0.019131944444444444</v>
      </c>
      <c r="H12" s="11"/>
      <c r="I12" s="38">
        <v>4</v>
      </c>
      <c r="J12" s="48" t="s">
        <v>88</v>
      </c>
      <c r="K12" s="48">
        <v>4</v>
      </c>
      <c r="L12" s="48">
        <v>4</v>
      </c>
      <c r="M12" s="48">
        <v>3</v>
      </c>
      <c r="N12" s="48">
        <v>3</v>
      </c>
      <c r="O12" s="48">
        <v>4</v>
      </c>
      <c r="P12" s="48">
        <v>4</v>
      </c>
      <c r="Q12" s="42">
        <v>13</v>
      </c>
    </row>
    <row r="13" spans="1:17" ht="15" customHeight="1">
      <c r="A13" s="16">
        <f>A12+1</f>
        <v>5</v>
      </c>
      <c r="B13" s="9" t="s">
        <v>33</v>
      </c>
      <c r="C13" s="9" t="s">
        <v>30</v>
      </c>
      <c r="D13" s="12" t="s">
        <v>34</v>
      </c>
      <c r="E13" s="36">
        <v>4</v>
      </c>
      <c r="F13" s="5">
        <v>4</v>
      </c>
      <c r="G13" s="29">
        <v>0.02207175925925926</v>
      </c>
      <c r="H13" s="11"/>
      <c r="I13" s="38">
        <v>5</v>
      </c>
      <c r="J13" s="49" t="s">
        <v>84</v>
      </c>
      <c r="K13" s="49">
        <v>5</v>
      </c>
      <c r="L13" s="49">
        <v>5</v>
      </c>
      <c r="M13" s="49">
        <v>2</v>
      </c>
      <c r="N13" s="49">
        <v>2</v>
      </c>
      <c r="O13" s="49">
        <v>3</v>
      </c>
      <c r="P13" s="49">
        <v>3</v>
      </c>
      <c r="Q13" s="42">
        <v>14</v>
      </c>
    </row>
    <row r="14" spans="1:17" ht="15" customHeight="1">
      <c r="A14" s="16">
        <v>6</v>
      </c>
      <c r="B14" s="9" t="s">
        <v>36</v>
      </c>
      <c r="C14" s="9" t="s">
        <v>30</v>
      </c>
      <c r="D14" s="12" t="s">
        <v>12</v>
      </c>
      <c r="E14" s="36" t="s">
        <v>67</v>
      </c>
      <c r="F14" s="5" t="s">
        <v>90</v>
      </c>
      <c r="G14" s="29"/>
      <c r="H14" s="5"/>
      <c r="I14" s="38">
        <v>7</v>
      </c>
      <c r="J14" s="49">
        <v>7</v>
      </c>
      <c r="K14" s="49">
        <v>7</v>
      </c>
      <c r="L14" s="49">
        <v>7</v>
      </c>
      <c r="M14" s="49">
        <v>6</v>
      </c>
      <c r="N14" s="49">
        <v>6</v>
      </c>
      <c r="O14" s="49">
        <v>5</v>
      </c>
      <c r="P14" s="49">
        <v>5</v>
      </c>
      <c r="Q14" s="42">
        <v>23</v>
      </c>
    </row>
    <row r="15" spans="1:17" ht="15" customHeight="1">
      <c r="A15" s="16">
        <v>7</v>
      </c>
      <c r="B15" s="9" t="s">
        <v>59</v>
      </c>
      <c r="C15" s="9" t="s">
        <v>30</v>
      </c>
      <c r="D15" s="12" t="s">
        <v>31</v>
      </c>
      <c r="E15" s="36" t="s">
        <v>67</v>
      </c>
      <c r="F15" s="5" t="s">
        <v>90</v>
      </c>
      <c r="G15" s="39"/>
      <c r="H15" s="39"/>
      <c r="I15" s="38">
        <v>6</v>
      </c>
      <c r="J15" s="49">
        <v>6</v>
      </c>
      <c r="K15" s="49">
        <v>6</v>
      </c>
      <c r="L15" s="49">
        <v>6</v>
      </c>
      <c r="M15" s="49">
        <v>7</v>
      </c>
      <c r="N15" s="49">
        <v>7</v>
      </c>
      <c r="O15" s="49">
        <v>6</v>
      </c>
      <c r="P15" s="49">
        <v>6</v>
      </c>
      <c r="Q15" s="42">
        <v>23</v>
      </c>
    </row>
    <row r="16" spans="1:17" ht="15" customHeight="1">
      <c r="A16" s="16">
        <v>8</v>
      </c>
      <c r="B16" s="9" t="s">
        <v>35</v>
      </c>
      <c r="C16" s="9" t="s">
        <v>30</v>
      </c>
      <c r="D16" s="12" t="s">
        <v>49</v>
      </c>
      <c r="E16" s="36" t="s">
        <v>67</v>
      </c>
      <c r="F16" s="5" t="s">
        <v>90</v>
      </c>
      <c r="G16" s="29"/>
      <c r="H16" s="5"/>
      <c r="I16" s="38">
        <v>8</v>
      </c>
      <c r="J16" s="49">
        <v>8</v>
      </c>
      <c r="K16" s="49" t="s">
        <v>67</v>
      </c>
      <c r="L16" s="49">
        <v>9</v>
      </c>
      <c r="M16" s="49" t="s">
        <v>67</v>
      </c>
      <c r="N16" s="49">
        <v>9</v>
      </c>
      <c r="O16" s="49" t="s">
        <v>67</v>
      </c>
      <c r="P16" s="49">
        <v>9</v>
      </c>
      <c r="Q16" s="42">
        <v>35</v>
      </c>
    </row>
    <row r="17" spans="4:17" ht="12.75">
      <c r="D17" s="34"/>
      <c r="E17" s="37"/>
      <c r="Q17" s="65"/>
    </row>
  </sheetData>
  <sheetProtection/>
  <mergeCells count="11">
    <mergeCell ref="A3:Q4"/>
    <mergeCell ref="A5:Q6"/>
    <mergeCell ref="E7:F7"/>
    <mergeCell ref="A7:A8"/>
    <mergeCell ref="B7:B8"/>
    <mergeCell ref="C7:C8"/>
    <mergeCell ref="D7:D8"/>
    <mergeCell ref="H7:J7"/>
    <mergeCell ref="K7:L7"/>
    <mergeCell ref="M7:N7"/>
    <mergeCell ref="O7:P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O11"/>
  <sheetViews>
    <sheetView workbookViewId="0" topLeftCell="A1">
      <selection activeCell="N23" sqref="N23"/>
    </sheetView>
  </sheetViews>
  <sheetFormatPr defaultColWidth="9.140625" defaultRowHeight="12.75"/>
  <cols>
    <col min="2" max="2" width="30.57421875" style="0" customWidth="1"/>
    <col min="5" max="5" width="9.140625" style="0" hidden="1" customWidth="1"/>
    <col min="7" max="7" width="0.13671875" style="0" customWidth="1"/>
    <col min="9" max="9" width="0.13671875" style="0" customWidth="1"/>
    <col min="11" max="11" width="0.13671875" style="0" customWidth="1"/>
    <col min="13" max="13" width="9.140625" style="0" hidden="1" customWidth="1"/>
  </cols>
  <sheetData>
    <row r="3" spans="1:15" ht="12.75">
      <c r="A3" s="129" t="s">
        <v>40</v>
      </c>
      <c r="B3" s="130"/>
      <c r="C3" s="130"/>
      <c r="D3" s="130"/>
      <c r="E3" s="130"/>
      <c r="F3" s="130"/>
      <c r="G3" s="130"/>
      <c r="H3" s="130"/>
      <c r="I3" s="128"/>
      <c r="J3" s="128"/>
      <c r="K3" s="128"/>
      <c r="L3" s="128"/>
      <c r="M3" s="128"/>
      <c r="N3" s="128"/>
      <c r="O3" s="128"/>
    </row>
    <row r="4" spans="1:15" ht="12.75">
      <c r="A4" s="129"/>
      <c r="B4" s="130"/>
      <c r="C4" s="130"/>
      <c r="D4" s="130"/>
      <c r="E4" s="130"/>
      <c r="F4" s="130"/>
      <c r="G4" s="130"/>
      <c r="H4" s="130"/>
      <c r="I4" s="128"/>
      <c r="J4" s="128"/>
      <c r="K4" s="128"/>
      <c r="L4" s="128"/>
      <c r="M4" s="128"/>
      <c r="N4" s="128"/>
      <c r="O4" s="128"/>
    </row>
    <row r="5" spans="1:15" ht="12.75">
      <c r="A5" s="135" t="s">
        <v>80</v>
      </c>
      <c r="B5" s="136"/>
      <c r="C5" s="136"/>
      <c r="D5" s="136"/>
      <c r="E5" s="136"/>
      <c r="F5" s="136"/>
      <c r="G5" s="136"/>
      <c r="H5" s="136"/>
      <c r="I5" s="128"/>
      <c r="J5" s="128"/>
      <c r="K5" s="128"/>
      <c r="L5" s="128"/>
      <c r="M5" s="128"/>
      <c r="N5" s="128"/>
      <c r="O5" s="128"/>
    </row>
    <row r="6" spans="1:15" ht="13.5" thickBot="1">
      <c r="A6" s="135"/>
      <c r="B6" s="136"/>
      <c r="C6" s="136"/>
      <c r="D6" s="136"/>
      <c r="E6" s="136"/>
      <c r="F6" s="136"/>
      <c r="G6" s="136"/>
      <c r="H6" s="136"/>
      <c r="I6" s="128"/>
      <c r="J6" s="128"/>
      <c r="K6" s="128"/>
      <c r="L6" s="128"/>
      <c r="M6" s="128"/>
      <c r="N6" s="128"/>
      <c r="O6" s="128"/>
    </row>
    <row r="7" spans="1:15" ht="12.75">
      <c r="A7" s="137" t="s">
        <v>0</v>
      </c>
      <c r="B7" s="138" t="s">
        <v>1</v>
      </c>
      <c r="C7" s="139" t="s">
        <v>37</v>
      </c>
      <c r="D7" s="140" t="s">
        <v>3</v>
      </c>
      <c r="E7" s="133">
        <v>1</v>
      </c>
      <c r="F7" s="127"/>
      <c r="G7" s="127">
        <v>2</v>
      </c>
      <c r="H7" s="127"/>
      <c r="I7" s="127">
        <v>3</v>
      </c>
      <c r="J7" s="127"/>
      <c r="K7" s="127">
        <v>4</v>
      </c>
      <c r="L7" s="127"/>
      <c r="M7" s="127">
        <v>5</v>
      </c>
      <c r="N7" s="127"/>
      <c r="O7" s="39"/>
    </row>
    <row r="8" spans="1:15" ht="60" customHeight="1">
      <c r="A8" s="113"/>
      <c r="B8" s="115"/>
      <c r="C8" s="117"/>
      <c r="D8" s="119"/>
      <c r="E8" s="2" t="s">
        <v>66</v>
      </c>
      <c r="F8" s="47" t="s">
        <v>7</v>
      </c>
      <c r="G8" s="2" t="s">
        <v>66</v>
      </c>
      <c r="H8" s="47" t="s">
        <v>7</v>
      </c>
      <c r="I8" s="2" t="s">
        <v>66</v>
      </c>
      <c r="J8" s="47" t="s">
        <v>7</v>
      </c>
      <c r="K8" s="2" t="s">
        <v>66</v>
      </c>
      <c r="L8" s="47" t="s">
        <v>7</v>
      </c>
      <c r="M8" s="2" t="s">
        <v>66</v>
      </c>
      <c r="N8" s="47" t="s">
        <v>7</v>
      </c>
      <c r="O8" s="42" t="s">
        <v>69</v>
      </c>
    </row>
    <row r="9" spans="1:15" ht="22.5" customHeight="1">
      <c r="A9" s="16">
        <v>1</v>
      </c>
      <c r="B9" s="9" t="s">
        <v>83</v>
      </c>
      <c r="C9" s="9" t="s">
        <v>50</v>
      </c>
      <c r="D9" s="57" t="s">
        <v>56</v>
      </c>
      <c r="E9" s="35" t="s">
        <v>67</v>
      </c>
      <c r="F9" s="6" t="s">
        <v>88</v>
      </c>
      <c r="G9" s="38">
        <v>3</v>
      </c>
      <c r="H9" s="6">
        <v>3</v>
      </c>
      <c r="I9" s="6">
        <v>1</v>
      </c>
      <c r="J9" s="6">
        <v>1</v>
      </c>
      <c r="K9" s="6">
        <v>1</v>
      </c>
      <c r="L9" s="6">
        <v>1</v>
      </c>
      <c r="M9" s="6">
        <v>1</v>
      </c>
      <c r="N9" s="6">
        <v>1</v>
      </c>
      <c r="O9" s="42">
        <v>6</v>
      </c>
    </row>
    <row r="10" spans="1:15" ht="22.5" customHeight="1">
      <c r="A10" s="16">
        <v>3</v>
      </c>
      <c r="B10" s="9" t="s">
        <v>81</v>
      </c>
      <c r="C10" s="9" t="s">
        <v>50</v>
      </c>
      <c r="D10" s="57" t="s">
        <v>51</v>
      </c>
      <c r="E10" s="36">
        <v>1</v>
      </c>
      <c r="F10" s="5">
        <v>1</v>
      </c>
      <c r="G10" s="38">
        <v>1</v>
      </c>
      <c r="H10" s="5">
        <v>1</v>
      </c>
      <c r="I10" s="5" t="s">
        <v>67</v>
      </c>
      <c r="J10" s="5" t="s">
        <v>88</v>
      </c>
      <c r="K10" s="5" t="s">
        <v>67</v>
      </c>
      <c r="L10" s="5">
        <v>4</v>
      </c>
      <c r="M10" s="5" t="s">
        <v>67</v>
      </c>
      <c r="N10" s="5">
        <v>4</v>
      </c>
      <c r="O10" s="42">
        <v>10</v>
      </c>
    </row>
    <row r="11" spans="1:15" ht="22.5" customHeight="1">
      <c r="A11" s="16">
        <v>2</v>
      </c>
      <c r="B11" s="9" t="s">
        <v>82</v>
      </c>
      <c r="C11" s="9" t="s">
        <v>50</v>
      </c>
      <c r="D11" s="49" t="s">
        <v>63</v>
      </c>
      <c r="E11" s="36" t="s">
        <v>67</v>
      </c>
      <c r="F11" s="5" t="s">
        <v>88</v>
      </c>
      <c r="G11" s="38">
        <v>2</v>
      </c>
      <c r="H11" s="5">
        <v>2</v>
      </c>
      <c r="I11" s="5" t="s">
        <v>67</v>
      </c>
      <c r="J11" s="5">
        <v>4</v>
      </c>
      <c r="K11" s="5" t="s">
        <v>67</v>
      </c>
      <c r="L11" s="5">
        <v>4</v>
      </c>
      <c r="M11" s="5" t="s">
        <v>67</v>
      </c>
      <c r="N11" s="5">
        <v>4</v>
      </c>
      <c r="O11" s="42">
        <v>14</v>
      </c>
    </row>
  </sheetData>
  <mergeCells count="11">
    <mergeCell ref="A3:O4"/>
    <mergeCell ref="A5:O6"/>
    <mergeCell ref="A7:A8"/>
    <mergeCell ref="B7:B8"/>
    <mergeCell ref="C7:C8"/>
    <mergeCell ref="D7:D8"/>
    <mergeCell ref="E7:F7"/>
    <mergeCell ref="G7:H7"/>
    <mergeCell ref="I7:J7"/>
    <mergeCell ref="K7:L7"/>
    <mergeCell ref="M7:N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 topLeftCell="A1">
      <selection activeCell="G10" sqref="G10"/>
    </sheetView>
  </sheetViews>
  <sheetFormatPr defaultColWidth="9.140625" defaultRowHeight="12.75"/>
  <cols>
    <col min="2" max="2" width="30.421875" style="0" customWidth="1"/>
    <col min="4" max="4" width="9.00390625" style="0" customWidth="1"/>
    <col min="5" max="5" width="9.140625" style="0" hidden="1" customWidth="1"/>
    <col min="7" max="7" width="9.140625" style="0" hidden="1" customWidth="1"/>
    <col min="9" max="9" width="9.140625" style="0" hidden="1" customWidth="1"/>
    <col min="11" max="11" width="9.140625" style="0" hidden="1" customWidth="1"/>
    <col min="13" max="13" width="9.140625" style="0" hidden="1" customWidth="1"/>
  </cols>
  <sheetData>
    <row r="1" spans="1:15" ht="12.75" customHeight="1">
      <c r="A1" s="129" t="s">
        <v>40</v>
      </c>
      <c r="B1" s="130"/>
      <c r="C1" s="130"/>
      <c r="D1" s="130"/>
      <c r="E1" s="130"/>
      <c r="F1" s="130"/>
      <c r="G1" s="130"/>
      <c r="H1" s="130"/>
      <c r="I1" s="128"/>
      <c r="J1" s="128"/>
      <c r="K1" s="128"/>
      <c r="L1" s="128"/>
      <c r="M1" s="128"/>
      <c r="N1" s="128"/>
      <c r="O1" s="128"/>
    </row>
    <row r="2" spans="1:15" ht="13.5" customHeight="1">
      <c r="A2" s="129"/>
      <c r="B2" s="130"/>
      <c r="C2" s="130"/>
      <c r="D2" s="130"/>
      <c r="E2" s="130"/>
      <c r="F2" s="130"/>
      <c r="G2" s="130"/>
      <c r="H2" s="130"/>
      <c r="I2" s="128"/>
      <c r="J2" s="128"/>
      <c r="K2" s="128"/>
      <c r="L2" s="128"/>
      <c r="M2" s="128"/>
      <c r="N2" s="128"/>
      <c r="O2" s="128"/>
    </row>
    <row r="3" spans="1:15" ht="12.75" customHeight="1">
      <c r="A3" s="135" t="s">
        <v>80</v>
      </c>
      <c r="B3" s="136"/>
      <c r="C3" s="136"/>
      <c r="D3" s="136"/>
      <c r="E3" s="136"/>
      <c r="F3" s="136"/>
      <c r="G3" s="136"/>
      <c r="H3" s="136"/>
      <c r="I3" s="128"/>
      <c r="J3" s="128"/>
      <c r="K3" s="128"/>
      <c r="L3" s="128"/>
      <c r="M3" s="128"/>
      <c r="N3" s="128"/>
      <c r="O3" s="128"/>
    </row>
    <row r="4" spans="1:15" ht="13.5" customHeight="1" thickBot="1">
      <c r="A4" s="135"/>
      <c r="B4" s="136"/>
      <c r="C4" s="136"/>
      <c r="D4" s="136"/>
      <c r="E4" s="136"/>
      <c r="F4" s="136"/>
      <c r="G4" s="136"/>
      <c r="H4" s="136"/>
      <c r="I4" s="128"/>
      <c r="J4" s="128"/>
      <c r="K4" s="128"/>
      <c r="L4" s="128"/>
      <c r="M4" s="128"/>
      <c r="N4" s="128"/>
      <c r="O4" s="128"/>
    </row>
    <row r="5" spans="1:15" ht="12.75" customHeight="1">
      <c r="A5" s="137" t="s">
        <v>0</v>
      </c>
      <c r="B5" s="138" t="s">
        <v>1</v>
      </c>
      <c r="C5" s="139" t="s">
        <v>37</v>
      </c>
      <c r="D5" s="140" t="s">
        <v>3</v>
      </c>
      <c r="E5" s="133">
        <v>1</v>
      </c>
      <c r="F5" s="133"/>
      <c r="G5" s="127">
        <v>2</v>
      </c>
      <c r="H5" s="127"/>
      <c r="I5" s="127">
        <v>3</v>
      </c>
      <c r="J5" s="127"/>
      <c r="K5" s="127">
        <v>4</v>
      </c>
      <c r="L5" s="127"/>
      <c r="M5" s="127">
        <v>5</v>
      </c>
      <c r="N5" s="127"/>
      <c r="O5" s="39"/>
    </row>
    <row r="6" spans="1:15" ht="57.75" customHeight="1">
      <c r="A6" s="113"/>
      <c r="B6" s="115"/>
      <c r="C6" s="117"/>
      <c r="D6" s="119"/>
      <c r="E6" s="2" t="s">
        <v>66</v>
      </c>
      <c r="F6" s="47" t="s">
        <v>7</v>
      </c>
      <c r="G6" s="2" t="s">
        <v>66</v>
      </c>
      <c r="H6" s="47" t="s">
        <v>7</v>
      </c>
      <c r="I6" s="2" t="s">
        <v>66</v>
      </c>
      <c r="J6" s="47" t="s">
        <v>7</v>
      </c>
      <c r="K6" s="2" t="s">
        <v>66</v>
      </c>
      <c r="L6" s="47" t="s">
        <v>7</v>
      </c>
      <c r="M6" s="2" t="s">
        <v>66</v>
      </c>
      <c r="N6" s="47" t="s">
        <v>7</v>
      </c>
      <c r="O6" s="42" t="s">
        <v>69</v>
      </c>
    </row>
    <row r="7" spans="1:15" ht="22.5" customHeight="1">
      <c r="A7" s="16">
        <f>1</f>
        <v>1</v>
      </c>
      <c r="B7" s="9" t="s">
        <v>74</v>
      </c>
      <c r="C7" s="9" t="s">
        <v>52</v>
      </c>
      <c r="D7" s="12" t="s">
        <v>14</v>
      </c>
      <c r="E7" s="36" t="s">
        <v>67</v>
      </c>
      <c r="F7" s="5" t="s">
        <v>86</v>
      </c>
      <c r="G7" s="38">
        <v>1</v>
      </c>
      <c r="H7" s="49">
        <v>1</v>
      </c>
      <c r="I7" s="49">
        <v>1</v>
      </c>
      <c r="J7" s="49">
        <v>1</v>
      </c>
      <c r="K7" s="49">
        <v>3</v>
      </c>
      <c r="L7" s="49">
        <v>3</v>
      </c>
      <c r="M7" s="49">
        <v>1</v>
      </c>
      <c r="N7" s="49">
        <v>1</v>
      </c>
      <c r="O7" s="42">
        <v>6</v>
      </c>
    </row>
    <row r="8" spans="1:15" ht="22.5" customHeight="1">
      <c r="A8" s="16">
        <f>A7+1</f>
        <v>2</v>
      </c>
      <c r="B8" s="9" t="s">
        <v>75</v>
      </c>
      <c r="C8" s="9" t="s">
        <v>52</v>
      </c>
      <c r="D8" s="12" t="s">
        <v>38</v>
      </c>
      <c r="E8" s="35">
        <v>3</v>
      </c>
      <c r="F8" s="6">
        <v>3</v>
      </c>
      <c r="G8" s="38">
        <v>3</v>
      </c>
      <c r="H8" s="48" t="s">
        <v>85</v>
      </c>
      <c r="I8" s="48">
        <v>2</v>
      </c>
      <c r="J8" s="48">
        <v>2</v>
      </c>
      <c r="K8" s="48">
        <v>1</v>
      </c>
      <c r="L8" s="48">
        <v>1</v>
      </c>
      <c r="M8" s="48">
        <v>2</v>
      </c>
      <c r="N8" s="48">
        <v>2</v>
      </c>
      <c r="O8" s="42">
        <v>8</v>
      </c>
    </row>
    <row r="9" spans="1:15" ht="22.5" customHeight="1">
      <c r="A9" s="16">
        <f>A8+1</f>
        <v>3</v>
      </c>
      <c r="B9" s="9" t="s">
        <v>70</v>
      </c>
      <c r="C9" s="9" t="s">
        <v>52</v>
      </c>
      <c r="D9" s="12" t="s">
        <v>31</v>
      </c>
      <c r="E9" s="36">
        <v>2</v>
      </c>
      <c r="F9" s="5">
        <v>2</v>
      </c>
      <c r="G9" s="38">
        <v>5</v>
      </c>
      <c r="H9" s="49" t="s">
        <v>84</v>
      </c>
      <c r="I9" s="49">
        <v>3</v>
      </c>
      <c r="J9" s="49">
        <v>3</v>
      </c>
      <c r="K9" s="49">
        <v>4</v>
      </c>
      <c r="L9" s="49">
        <v>4</v>
      </c>
      <c r="M9" s="49">
        <v>3</v>
      </c>
      <c r="N9" s="49">
        <v>3</v>
      </c>
      <c r="O9" s="42">
        <v>12</v>
      </c>
    </row>
    <row r="10" spans="1:15" ht="22.5" customHeight="1">
      <c r="A10" s="16">
        <f>A9+1</f>
        <v>4</v>
      </c>
      <c r="B10" s="9" t="s">
        <v>71</v>
      </c>
      <c r="C10" s="9" t="s">
        <v>52</v>
      </c>
      <c r="D10" s="12" t="s">
        <v>9</v>
      </c>
      <c r="E10" s="35">
        <v>1</v>
      </c>
      <c r="F10" s="6">
        <v>1</v>
      </c>
      <c r="G10" s="38">
        <v>4</v>
      </c>
      <c r="H10" s="48">
        <v>4</v>
      </c>
      <c r="I10" s="48">
        <v>4</v>
      </c>
      <c r="J10" s="48">
        <v>4</v>
      </c>
      <c r="K10" s="48">
        <v>5</v>
      </c>
      <c r="L10" s="48" t="s">
        <v>84</v>
      </c>
      <c r="M10" s="48">
        <v>5</v>
      </c>
      <c r="N10" s="48">
        <v>5</v>
      </c>
      <c r="O10" s="42">
        <v>14</v>
      </c>
    </row>
    <row r="11" spans="1:15" ht="22.5" customHeight="1">
      <c r="A11" s="16">
        <f>A10+1</f>
        <v>5</v>
      </c>
      <c r="B11" s="9" t="s">
        <v>72</v>
      </c>
      <c r="C11" s="9" t="s">
        <v>52</v>
      </c>
      <c r="D11" s="5" t="s">
        <v>28</v>
      </c>
      <c r="E11" s="36" t="s">
        <v>67</v>
      </c>
      <c r="F11" s="5">
        <v>7</v>
      </c>
      <c r="G11" s="38">
        <v>2</v>
      </c>
      <c r="H11" s="49">
        <v>2</v>
      </c>
      <c r="I11" s="49" t="s">
        <v>67</v>
      </c>
      <c r="J11" s="49" t="s">
        <v>86</v>
      </c>
      <c r="K11" s="49">
        <v>2</v>
      </c>
      <c r="L11" s="49">
        <v>2</v>
      </c>
      <c r="M11" s="49">
        <v>4</v>
      </c>
      <c r="N11" s="49">
        <v>4</v>
      </c>
      <c r="O11" s="42">
        <v>15</v>
      </c>
    </row>
    <row r="12" spans="1:15" ht="22.5" customHeight="1">
      <c r="A12" s="16">
        <f>A11+1</f>
        <v>6</v>
      </c>
      <c r="B12" s="9" t="s">
        <v>73</v>
      </c>
      <c r="C12" s="9" t="s">
        <v>52</v>
      </c>
      <c r="D12" s="12" t="s">
        <v>76</v>
      </c>
      <c r="E12" s="36">
        <v>4</v>
      </c>
      <c r="F12" s="5">
        <v>4</v>
      </c>
      <c r="G12" s="38">
        <v>6</v>
      </c>
      <c r="H12" s="49" t="s">
        <v>87</v>
      </c>
      <c r="I12" s="49">
        <v>5</v>
      </c>
      <c r="J12" s="49">
        <v>5</v>
      </c>
      <c r="K12" s="49">
        <v>6</v>
      </c>
      <c r="L12" s="49">
        <v>6</v>
      </c>
      <c r="M12" s="49">
        <v>6</v>
      </c>
      <c r="N12" s="49">
        <v>6</v>
      </c>
      <c r="O12" s="42">
        <v>21</v>
      </c>
    </row>
  </sheetData>
  <mergeCells count="11">
    <mergeCell ref="A1:O2"/>
    <mergeCell ref="A3:O4"/>
    <mergeCell ref="A5:A6"/>
    <mergeCell ref="B5:B6"/>
    <mergeCell ref="C5:C6"/>
    <mergeCell ref="D5:D6"/>
    <mergeCell ref="E5:F5"/>
    <mergeCell ref="G5:H5"/>
    <mergeCell ref="I5:J5"/>
    <mergeCell ref="K5:L5"/>
    <mergeCell ref="M5:N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htm</dc:creator>
  <cp:keywords/>
  <dc:description/>
  <cp:lastModifiedBy>Kubuś</cp:lastModifiedBy>
  <cp:lastPrinted>2009-05-03T13:55:35Z</cp:lastPrinted>
  <dcterms:created xsi:type="dcterms:W3CDTF">2008-05-03T15:13:13Z</dcterms:created>
  <dcterms:modified xsi:type="dcterms:W3CDTF">2009-05-03T13:55:47Z</dcterms:modified>
  <cp:category/>
  <cp:version/>
  <cp:contentType/>
  <cp:contentStatus/>
</cp:coreProperties>
</file>